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.algieri\Desktop\"/>
    </mc:Choice>
  </mc:AlternateContent>
  <xr:revisionPtr revIDLastSave="0" documentId="13_ncr:1_{562E9BD0-5E41-4189-B251-E80C72878110}" xr6:coauthVersionLast="47" xr6:coauthVersionMax="47" xr10:uidLastSave="{00000000-0000-0000-0000-000000000000}"/>
  <bookViews>
    <workbookView xWindow="28680" yWindow="-120" windowWidth="29040" windowHeight="15720" tabRatio="853" activeTab="1" xr2:uid="{00000000-000D-0000-FFFF-FFFF00000000}"/>
  </bookViews>
  <sheets>
    <sheet name="Scheda A" sheetId="1" r:id="rId1"/>
    <sheet name="Scheda B" sheetId="16" r:id="rId2"/>
    <sheet name="Scheda C" sheetId="15" r:id="rId3"/>
  </sheets>
  <definedNames>
    <definedName name="_xlnm._FilterDatabase" localSheetId="1" hidden="1">'Scheda B'!$A$8:$Z$8</definedName>
    <definedName name="_xlnm.Print_Area" localSheetId="0">'Scheda A'!$A$1:$E$26</definedName>
    <definedName name="_xlnm.Print_Area" localSheetId="1">'Scheda B'!$A$1:$Y$67</definedName>
    <definedName name="_xlnm.Print_Area" localSheetId="2">'Scheda C'!$A$1:$F$20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16" l="1"/>
  <c r="R27" i="16" l="1"/>
  <c r="R30" i="16" s="1"/>
  <c r="Q30" i="16"/>
  <c r="S27" i="16"/>
  <c r="S30" i="16" s="1"/>
  <c r="U44" i="16" l="1"/>
  <c r="W44" i="16"/>
  <c r="V44" i="16"/>
  <c r="B12" i="1" l="1"/>
  <c r="C12" i="1"/>
  <c r="T27" i="16" l="1"/>
  <c r="D12" i="1"/>
  <c r="D15" i="1"/>
  <c r="C15" i="1"/>
  <c r="B15" i="1"/>
  <c r="D14" i="1" l="1"/>
  <c r="D13" i="1"/>
  <c r="D11" i="1"/>
  <c r="D10" i="1"/>
  <c r="D9" i="1"/>
</calcChain>
</file>

<file path=xl/sharedStrings.xml><?xml version="1.0" encoding="utf-8"?>
<sst xmlns="http://schemas.openxmlformats.org/spreadsheetml/2006/main" count="401" uniqueCount="179">
  <si>
    <t>ALLEGATO II - SCHEDA A : PROGRAMMA BIENNALE DEGLI ACQUISTI DI FORNITURE E SERVIZI 2021/2022</t>
  </si>
  <si>
    <t>CONSORZIO INTERUNIVERSITARIO SISTEMI INTEGRATI PER L'ACCESSO - CISIA</t>
  </si>
  <si>
    <t/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</si>
  <si>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</si>
  <si>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</si>
  <si>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</si>
  <si>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</si>
  <si>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</si>
  <si>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Primo anno</t>
  </si>
  <si>
    <t>Secondo anno</t>
  </si>
  <si>
    <t>risorse derivanti da entrate aventi destinazione vincolata per legge</t>
  </si>
  <si>
    <t>risorse derivanti da entrate acquisite mediante contrazione di mutuo</t>
  </si>
  <si>
    <t>risorse  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</si>
  <si>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</si>
  <si>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</si>
  <si>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>risorse derivanti da trasferimento di immobili ex art.191 D.Lgs. 50/2016</t>
  </si>
  <si>
    <t>Altro</t>
  </si>
  <si>
    <t>Il referente del programma</t>
  </si>
  <si>
    <t>Il Direttore Giuseppe Forte</t>
  </si>
  <si>
    <t>Annotazioni</t>
  </si>
  <si>
    <t>(1) I dati del quadro delle risorse sono calcolati come somma delle informazioni elementari relative a ciascun intervento di cui alla scheda B. Dette informazioni sono acquisite dal sistema (software) e rese disponibili in banca dati ma non visualizzate nel programma.</t>
  </si>
  <si>
    <t>ALLEGATO II - SCHEDA B : PROGRAMMA BIENNALE DEGLI ACQUISTI DI FORNITURE E SERVIZI 2022/2023</t>
  </si>
  <si>
    <t>ELENCO DEGLI ACQUISTI DEL PROGRAMMA</t>
  </si>
  <si>
    <t>NUMERO intervento CUI (1)</t>
  </si>
  <si>
    <t xml:space="preserve">Codice Fiscale Amministrazione </t>
  </si>
  <si>
    <t>Prima annualità del primo programma nel quale l'intervento è stato inserito</t>
  </si>
  <si>
    <t>Annualità nella quale si prevede di dare avvio alla procedura di affidamento</t>
  </si>
  <si>
    <t>Codice CUP (2)</t>
  </si>
  <si>
    <t>Acquisto ricompreso nell'importo complessivo di un lavoro o di altra acquisizione presente in programmazione di lavori, beni e servizi</t>
  </si>
  <si>
    <t>CUI lavoro o altra acquisizione  nel cui importo complessivo l'acquisto è ricompreso (3)</t>
  </si>
  <si>
    <t>lotto funzionale (4)</t>
  </si>
  <si>
    <t>Ambito geografico di esecuzione dell'Acquisto (Regione/i)</t>
  </si>
  <si>
    <t>Settore</t>
  </si>
  <si>
    <t>CPV (5)</t>
  </si>
  <si>
    <t>DESCRIZIONE DELL'ACQUISTO</t>
  </si>
  <si>
    <t>Livello di priorità (6)</t>
  </si>
  <si>
    <t>Responsabile del Procedimento (7)</t>
  </si>
  <si>
    <t>Durata del contratto</t>
  </si>
  <si>
    <t>L'acquisto è relativo a nuovo affidamento di contratto in essere</t>
  </si>
  <si>
    <t>STIMA DEI COSTI DELL'ACQUISTO</t>
  </si>
  <si>
    <r>
      <t>CENTRALE DI COMMITTENZA O SOGGETTO AGGREGATORE AL QUALE SI FARA' RICORSO PER L'ESPLETAMENTO DELLA</t>
    </r>
    <r>
      <rPr>
        <b/>
        <strike/>
        <sz val="10"/>
        <rFont val="Arial"/>
        <family val="2"/>
      </rPr>
      <t xml:space="preserve"> </t>
    </r>
    <r>
      <rPr>
        <b/>
        <sz val="10"/>
        <rFont val="Arial"/>
        <family val="2"/>
      </rPr>
      <t>PROCEDURA DI AFFIDAMENTO (9)</t>
    </r>
  </si>
  <si>
    <t>Acquisto aggiunto o variato a seguito di modifica programma (10)</t>
  </si>
  <si>
    <t>Costi su annualità successive</t>
  </si>
  <si>
    <t>Totale</t>
  </si>
  <si>
    <t>Apporto di capitale privato (8)</t>
  </si>
  <si>
    <t>codice AUSA</t>
  </si>
  <si>
    <t>denominazione</t>
  </si>
  <si>
    <t>Importo</t>
  </si>
  <si>
    <t>Tipologia</t>
  </si>
  <si>
    <t>codice</t>
  </si>
  <si>
    <t>data (anno)</t>
  </si>
  <si>
    <t>si/no</t>
  </si>
  <si>
    <t>Testo</t>
  </si>
  <si>
    <t>forniture / servizi</t>
  </si>
  <si>
    <t>Tabella CPV</t>
  </si>
  <si>
    <t>testo</t>
  </si>
  <si>
    <t>Tabella B.1</t>
  </si>
  <si>
    <t>numero (mesi)</t>
  </si>
  <si>
    <t>calcolo</t>
  </si>
  <si>
    <t>valore</t>
  </si>
  <si>
    <t>campo somma</t>
  </si>
  <si>
    <t>Tabella B.2</t>
  </si>
  <si>
    <t>01951400504</t>
  </si>
  <si>
    <t>codice verrà inserito,QUALORA NECESSARIO, dopo approvazione assemblea con l'immissione nel sistema del Dipartimento per la programmazione e il coordinamento della politica economica - MISE</t>
  </si>
  <si>
    <t>no</t>
  </si>
  <si>
    <t>n.a.</t>
  </si>
  <si>
    <t>Toscana</t>
  </si>
  <si>
    <t>servizi</t>
  </si>
  <si>
    <t>72261000-2 </t>
  </si>
  <si>
    <t>Giuseppe Forte</t>
  </si>
  <si>
    <t>-</t>
  </si>
  <si>
    <t>0000277586</t>
  </si>
  <si>
    <t>CISIA - CONSORZIO INTERUNIVERSITARIO SISTEMI INTEGRATI PER L'ACCESSO</t>
  </si>
  <si>
    <t>forniture</t>
  </si>
  <si>
    <t>01951400504202200004</t>
  </si>
  <si>
    <t>VULNERABILTY ASSESSMENT E PENETRATION TEST</t>
  </si>
  <si>
    <t xml:space="preserve">30200000-1 </t>
  </si>
  <si>
    <t>DOTAZIONI POSTAZIONI DI LAVORO INFORMATIZZATE. HARDWARE USO UFFICIO</t>
  </si>
  <si>
    <t>79621000-3</t>
  </si>
  <si>
    <t>SERVIZI DI FORNITURA DI PERSONALE D'UFFICIO</t>
  </si>
  <si>
    <t>79631000-6</t>
  </si>
  <si>
    <t>GESTIONE PRESENZE, ELABORAZIONE PAGHE, CONSEGUENTI ADEMPIMENTI PREVIDENZIALI,
FISCALI E CONTABILI E SERVIZIO DI CONSULENZA</t>
  </si>
  <si>
    <t>01951400504202200010</t>
  </si>
  <si>
    <t>72000000-5</t>
  </si>
  <si>
    <t>MANUTENZIONE EVOLUTIVA APPLICATIVI CISIA - SUPPORTO SVILUPPO CLIENT 2.0 E ACCESSIBILITÀ</t>
  </si>
  <si>
    <t>01951400504202300012</t>
  </si>
  <si>
    <t>01951400504202200013</t>
  </si>
  <si>
    <t xml:space="preserve">CAMPAGNE DI PROMOZIONE SITI E SERVIZI CISIA - ITALIANO L2 IN TUTTO IL MONDO E ORIENTAZIONE </t>
  </si>
  <si>
    <t xml:space="preserve">66110000-4 </t>
  </si>
  <si>
    <t>SERVIZI BANCARI</t>
  </si>
  <si>
    <t>beni</t>
  </si>
  <si>
    <t>Gestionale sistema ticketing help desk</t>
  </si>
  <si>
    <t>Note</t>
  </si>
  <si>
    <t>(1) Codice CUI = cf amministrazione + prima annualità del primo programma nel quale l'intervento è stato inserito + progressivo di 5 cifre</t>
  </si>
  <si>
    <t>(2) Indica il CUP (cfr. articolo 6 comma 5)</t>
  </si>
  <si>
    <t>(3) Compilare se "Acquisto ricompreso nell'importo complessivo di un lavoro o di altra acquisizione presente in programmazione di lavori, beni e servizi" è uguale a "SI" e CUP non pResente</t>
  </si>
  <si>
    <t>(4) Indica se lotto funzionale secondo la definizione di cui all’art.3 comma 1 lettera qq) del D.Lgs.50/2016</t>
  </si>
  <si>
    <t>(5) Relativa a CPV principale. Deve essere rispettata la coerenza, per le prime due cifre, con il settore: F= CPV&lt;45 o 48; S= CPV&gt;48</t>
  </si>
  <si>
    <t>(6) Indica il livello di priorità di cui all'articolo 6 comma 9</t>
  </si>
  <si>
    <t>Ulteriori dati (campi da compilare non visualizzate nel Programma biennale)</t>
  </si>
  <si>
    <t xml:space="preserve">(7) Riportare nome e cognome del responsabile del procedimento </t>
  </si>
  <si>
    <t>Responsabile del procedimento</t>
  </si>
  <si>
    <t>codice fiscale</t>
  </si>
  <si>
    <t>(8) Riportare l'importo del capitale privato come quota parte dell'importo complessivo</t>
  </si>
  <si>
    <t>(9) Dati obbligatori per i soli acquisti ricompresi nella prima annualità (Cfr. articolo 8)</t>
  </si>
  <si>
    <t>Quadro delle risorse necessarie per la realizzazione dell'acquisto</t>
  </si>
  <si>
    <t>(10) Indica se l'acquisto è stato aggiunto o stato modificato a seguito di modifica in corso d'anno ai sensi dell'art.7 commi 7 e 8. Tale campo, come la relativa nota e tabella, compaiono solo in caso di modifica del programma</t>
  </si>
  <si>
    <t>tipologia di risorse</t>
  </si>
  <si>
    <t>primo anno</t>
  </si>
  <si>
    <t>secondo anno</t>
  </si>
  <si>
    <t>annualità successive</t>
  </si>
  <si>
    <t>(11) La somma è calcolata al netto dell'importo degli acquisti ricompresi nell'importo complessivo di un lavoro o di altra acquisizione presente in programmazione di lavori, beni e servizi</t>
  </si>
  <si>
    <t>risorse acquisite mediante apporti di capitali privati</t>
  </si>
  <si>
    <t>finanziamenti ai sensi dell'articolo 3 del DL 310/1990 convertito dalla L. 403/1990</t>
  </si>
  <si>
    <t>1. priorità massima</t>
  </si>
  <si>
    <t>Altra tipologia</t>
  </si>
  <si>
    <t>2. priorità media</t>
  </si>
  <si>
    <t>3. priorità minima</t>
  </si>
  <si>
    <t>1. modifica ex art.7 comma 7 lettera b)</t>
  </si>
  <si>
    <t>2. modifica ex art.7 comma 7 lettera c)</t>
  </si>
  <si>
    <t>3. modifica ex art.7 comma 7 lettera d)</t>
  </si>
  <si>
    <t>4. modifica ex art.7 comma 7 lettera e)</t>
  </si>
  <si>
    <t>5. modifica ex art.7 comma 8</t>
  </si>
  <si>
    <t>ALLEGATO II - SCHEDA C: PROGRAMMA BIENNALE DEGLI ACQUISTI DI FORNITURE E SERVIZI 2022/2023</t>
  </si>
  <si>
    <t xml:space="preserve"> ELENCO DEGLI INTERVENTI PRESENTI NELLA PRIMA ANNUALITA'</t>
  </si>
  <si>
    <t xml:space="preserve"> DEL PRECEDENTE PROGRAMMA BIENNALE E NON RIPROPOSTI E NON AVVIATI  </t>
  </si>
  <si>
    <t>CODICE UNICO INTERVENTO - CUI</t>
  </si>
  <si>
    <t>CUP</t>
  </si>
  <si>
    <t>DESCRIZIONE ACQUISTO</t>
  </si>
  <si>
    <t>IMPORTO INTERVENTO</t>
  </si>
  <si>
    <t>Livello di priorità</t>
  </si>
  <si>
    <t>Motivo per il quale l'intervento non è riproposto (1)</t>
  </si>
  <si>
    <t>Ereditato da precedente programma</t>
  </si>
  <si>
    <t>Ereditato da scheda B</t>
  </si>
  <si>
    <t>Razionalizzato le risorse ed effettuato intervento in economia</t>
  </si>
  <si>
    <t>Cambiata strategia aziendale e realizzato all'interno il sevizio</t>
  </si>
  <si>
    <t>Il Direttore Giueppe Forte</t>
  </si>
  <si>
    <r>
      <rPr>
        <sz val="10"/>
        <rFont val="Calbri"/>
      </rPr>
      <t>(1) breve descrizione dei motivi</t>
    </r>
  </si>
  <si>
    <t>CPV 48820000‐2 ‐ SERVER .</t>
  </si>
  <si>
    <t>ACQUISTO NUOVI SWITCH RACH</t>
  </si>
  <si>
    <t>MANUTENZIONE EVOLUTIVA APPLICATIVI PORTALE CISIA - SUPPORTO SVILUPPO APP MOBILE CISIA</t>
  </si>
  <si>
    <t>MANUTENZIONE EVOLUTIVA PORTALE ORIENTAZIONE - BO E NUOVE FUNZIONALITA</t>
  </si>
  <si>
    <t>MANUTENZIONE EVOLUTIVA PORTALE ORIENTAZIONE - DATA VISUALIZATION</t>
  </si>
  <si>
    <t>SOFTWARE GESTIONE PROTOCOLLO E DOCUMENTALE</t>
  </si>
  <si>
    <t>SOFTWARE GESTIONE PROCEDURE ACQUISTI</t>
  </si>
  <si>
    <t>01951400504202300001</t>
  </si>
  <si>
    <t>01951400504202300002</t>
  </si>
  <si>
    <t>01951400504202300003</t>
  </si>
  <si>
    <t>01951400504202300004</t>
  </si>
  <si>
    <t>01951400504202300005</t>
  </si>
  <si>
    <t>01951400504202300006</t>
  </si>
  <si>
    <t>01951400504202300007</t>
  </si>
  <si>
    <t>01951400504202300008</t>
  </si>
  <si>
    <t>01951400504202300009</t>
  </si>
  <si>
    <t>01951400504202300010</t>
  </si>
  <si>
    <t>01951400504202300011</t>
  </si>
  <si>
    <t>01951400504202300013</t>
  </si>
  <si>
    <t>01951400504202300014</t>
  </si>
  <si>
    <t>SERVIZI DI CONSULENZA SVILUPPO ORGANIZZATIVO</t>
  </si>
  <si>
    <t>CONTEGGIO APPROVAZIONE</t>
  </si>
  <si>
    <t>ID UPDATE</t>
  </si>
  <si>
    <t xml:space="preserve">Tipo Aggiornamento </t>
  </si>
  <si>
    <t>Descrizione/Motivazione aggiornamento</t>
  </si>
  <si>
    <t>Acquisto licenze Microsft Dynamic e sistema Mail Marketing</t>
  </si>
  <si>
    <t>01951400504202300015</t>
  </si>
  <si>
    <t>nuovo conteggio</t>
  </si>
  <si>
    <t>79414000-9</t>
  </si>
  <si>
    <t>48000000-8</t>
  </si>
  <si>
    <t>INSERIMENTO</t>
  </si>
  <si>
    <t>ELIMINAZIONE INVESTIMENTO</t>
  </si>
  <si>
    <t>MODIFICA COSTI ANNUALI - NON IL TOTALE</t>
  </si>
  <si>
    <t>MODIFICA PROCEDURA</t>
  </si>
  <si>
    <t>ELIMINAZIONE PROCEDURA</t>
  </si>
  <si>
    <t>NUOVA PROCEDURA</t>
  </si>
  <si>
    <t>RIFORMULAZIONE COSTI NEGLI ANNI - IMPORTO TOTALE NON VARIATO</t>
  </si>
  <si>
    <t>INVESTIMENTO NON PIU' NECESSARIO</t>
  </si>
  <si>
    <t>ESIGENZE SOPRAVVENUTE IN CONSEGUENZA DELLO SVILUPPO DELL'AMPLIAMENTO DELLE ATTIVITÀ CONSORTILI PER LO SVILUPPO DELLE PROVE PROGRAMMATE AD ACCESSO NAZIONALE</t>
  </si>
  <si>
    <t>AMPLIAMENTO POTENZA COMPUTAZIONE - NUOVI SERVER</t>
  </si>
  <si>
    <t>SOFTWARE GESTIONE RISORSE UMANE E PRESENZE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</si>
</sst>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trike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name val="Arial"/>
      <family val="2"/>
    </font>
    <font>
      <b/>
      <sz val="12"/>
      <name val="Calbri"/>
    </font>
    <font>
      <b/>
      <sz val="14"/>
      <color indexed="8"/>
      <name val="Calbri"/>
    </font>
    <font>
      <sz val="10"/>
      <name val="Calbri"/>
    </font>
    <font>
      <b/>
      <sz val="10"/>
      <name val="Calbri"/>
    </font>
    <font>
      <sz val="10"/>
      <color indexed="8"/>
      <name val="Calbri"/>
    </font>
    <font>
      <strike/>
      <sz val="10"/>
      <name val="Calbri"/>
    </font>
    <font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49494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6" fillId="0" borderId="0" applyFont="0" applyFill="0" applyBorder="0" applyAlignment="0" applyProtection="0"/>
  </cellStyleXfs>
  <cellXfs count="121">
    <xf numFmtId="4" fontId="0" fillId="0" borderId="0" xfId="0" applyNumberFormat="1" applyAlignment="1">
      <alignment wrapText="1"/>
    </xf>
    <xf numFmtId="4" fontId="7" fillId="0" borderId="0" xfId="0" applyNumberFormat="1" applyFont="1" applyAlignment="1">
      <alignment wrapText="1"/>
    </xf>
    <xf numFmtId="4" fontId="8" fillId="0" borderId="0" xfId="0" applyNumberFormat="1" applyFont="1" applyAlignment="1">
      <alignment horizontal="justify" vertical="center" wrapText="1"/>
    </xf>
    <xf numFmtId="4" fontId="1" fillId="0" borderId="0" xfId="0" applyNumberFormat="1" applyFont="1" applyAlignment="1">
      <alignment wrapText="1"/>
    </xf>
    <xf numFmtId="4" fontId="10" fillId="0" borderId="1" xfId="0" applyNumberFormat="1" applyFont="1" applyBorder="1" applyAlignment="1">
      <alignment horizontal="center" wrapText="1"/>
    </xf>
    <xf numFmtId="4" fontId="9" fillId="2" borderId="0" xfId="0" applyNumberFormat="1" applyFont="1" applyFill="1" applyAlignment="1">
      <alignment horizontal="left" vertical="top" wrapText="1"/>
    </xf>
    <xf numFmtId="4" fontId="2" fillId="2" borderId="0" xfId="0" applyNumberFormat="1" applyFont="1" applyFill="1" applyAlignment="1">
      <alignment wrapText="1"/>
    </xf>
    <xf numFmtId="4" fontId="11" fillId="0" borderId="0" xfId="0" applyNumberFormat="1" applyFont="1" applyAlignment="1">
      <alignment wrapText="1"/>
    </xf>
    <xf numFmtId="4" fontId="1" fillId="0" borderId="4" xfId="0" applyNumberFormat="1" applyFont="1" applyBorder="1" applyAlignment="1">
      <alignment wrapText="1"/>
    </xf>
    <xf numFmtId="4" fontId="5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center" vertical="center" wrapText="1"/>
    </xf>
    <xf numFmtId="4" fontId="11" fillId="0" borderId="2" xfId="0" applyNumberFormat="1" applyFont="1" applyBorder="1" applyAlignment="1">
      <alignment horizontal="left" wrapText="1"/>
    </xf>
    <xf numFmtId="4" fontId="11" fillId="0" borderId="3" xfId="0" applyNumberFormat="1" applyFont="1" applyBorder="1" applyAlignment="1">
      <alignment horizontal="left" wrapText="1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wrapText="1"/>
    </xf>
    <xf numFmtId="4" fontId="15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1" xfId="0" applyNumberFormat="1" applyFont="1" applyBorder="1" applyAlignment="1">
      <alignment wrapText="1"/>
    </xf>
    <xf numFmtId="4" fontId="6" fillId="0" borderId="3" xfId="0" applyNumberFormat="1" applyFont="1" applyBorder="1" applyAlignment="1">
      <alignment wrapText="1"/>
    </xf>
    <xf numFmtId="4" fontId="6" fillId="0" borderId="0" xfId="0" applyNumberFormat="1" applyFont="1" applyAlignment="1">
      <alignment wrapText="1"/>
    </xf>
    <xf numFmtId="4" fontId="6" fillId="0" borderId="0" xfId="0" quotePrefix="1" applyNumberFormat="1" applyFont="1" applyAlignment="1">
      <alignment horizontal="left" wrapText="1"/>
    </xf>
    <xf numFmtId="4" fontId="16" fillId="0" borderId="0" xfId="0" applyNumberFormat="1" applyFont="1" applyAlignment="1">
      <alignment horizontal="justify" vertical="center" wrapText="1"/>
    </xf>
    <xf numFmtId="4" fontId="19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/>
    </xf>
    <xf numFmtId="4" fontId="19" fillId="0" borderId="1" xfId="0" applyNumberFormat="1" applyFont="1" applyBorder="1"/>
    <xf numFmtId="0" fontId="21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wrapText="1"/>
    </xf>
    <xf numFmtId="4" fontId="23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horizontal="left" vertical="center"/>
    </xf>
    <xf numFmtId="4" fontId="24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wrapText="1"/>
    </xf>
    <xf numFmtId="44" fontId="19" fillId="0" borderId="1" xfId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vertical="center" wrapText="1"/>
    </xf>
    <xf numFmtId="4" fontId="6" fillId="0" borderId="0" xfId="0" quotePrefix="1" applyNumberFormat="1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quotePrefix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4" fontId="28" fillId="3" borderId="0" xfId="0" applyNumberFormat="1" applyFont="1" applyFill="1" applyAlignment="1">
      <alignment horizontal="center" vertical="center" wrapText="1"/>
    </xf>
    <xf numFmtId="4" fontId="1" fillId="3" borderId="0" xfId="0" applyNumberFormat="1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" fontId="1" fillId="3" borderId="0" xfId="0" applyNumberFormat="1" applyFont="1" applyFill="1" applyAlignment="1">
      <alignment wrapText="1"/>
    </xf>
    <xf numFmtId="4" fontId="25" fillId="3" borderId="1" xfId="0" applyNumberFormat="1" applyFont="1" applyFill="1" applyBorder="1" applyAlignment="1">
      <alignment wrapText="1"/>
    </xf>
    <xf numFmtId="4" fontId="25" fillId="3" borderId="1" xfId="0" applyNumberFormat="1" applyFont="1" applyFill="1" applyBorder="1" applyAlignment="1">
      <alignment vertical="center" wrapText="1"/>
    </xf>
    <xf numFmtId="4" fontId="6" fillId="3" borderId="0" xfId="0" applyNumberFormat="1" applyFont="1" applyFill="1" applyAlignment="1">
      <alignment wrapText="1"/>
    </xf>
    <xf numFmtId="4" fontId="7" fillId="0" borderId="0" xfId="0" applyNumberFormat="1" applyFont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" fontId="28" fillId="3" borderId="1" xfId="0" applyNumberFormat="1" applyFont="1" applyFill="1" applyBorder="1" applyAlignment="1">
      <alignment horizontal="center" vertical="center" wrapText="1"/>
    </xf>
    <xf numFmtId="4" fontId="27" fillId="3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4" fillId="0" borderId="1" xfId="0" quotePrefix="1" applyNumberFormat="1" applyFont="1" applyBorder="1" applyAlignment="1">
      <alignment horizontal="left" wrapText="1"/>
    </xf>
    <xf numFmtId="4" fontId="15" fillId="0" borderId="1" xfId="0" applyNumberFormat="1" applyFont="1" applyBorder="1" applyAlignment="1">
      <alignment horizontal="left" vertical="center"/>
    </xf>
    <xf numFmtId="4" fontId="14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/>
    <xf numFmtId="4" fontId="2" fillId="4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wrapText="1"/>
    </xf>
    <xf numFmtId="4" fontId="1" fillId="0" borderId="0" xfId="0" quotePrefix="1" applyNumberFormat="1" applyFont="1" applyAlignment="1">
      <alignment horizontal="left" wrapText="1"/>
    </xf>
    <xf numFmtId="4" fontId="1" fillId="0" borderId="0" xfId="0" applyNumberFormat="1" applyFont="1" applyAlignment="1">
      <alignment horizontal="left" wrapText="1"/>
    </xf>
    <xf numFmtId="4" fontId="1" fillId="0" borderId="0" xfId="0" quotePrefix="1" applyNumberFormat="1" applyFont="1" applyAlignment="1">
      <alignment horizontal="left" vertical="center"/>
    </xf>
    <xf numFmtId="4" fontId="1" fillId="0" borderId="0" xfId="0" applyNumberFormat="1" applyFont="1"/>
    <xf numFmtId="49" fontId="2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wrapText="1"/>
    </xf>
    <xf numFmtId="4" fontId="1" fillId="3" borderId="1" xfId="0" applyNumberFormat="1" applyFont="1" applyFill="1" applyBorder="1" applyAlignment="1">
      <alignment horizontal="center" vertical="center"/>
    </xf>
    <xf numFmtId="4" fontId="9" fillId="0" borderId="2" xfId="0" applyNumberFormat="1" applyFont="1" applyBorder="1" applyAlignment="1">
      <alignment horizontal="left" wrapText="1"/>
    </xf>
    <xf numFmtId="4" fontId="9" fillId="0" borderId="3" xfId="0" applyNumberFormat="1" applyFont="1" applyBorder="1" applyAlignment="1">
      <alignment horizontal="left" wrapText="1"/>
    </xf>
    <xf numFmtId="4" fontId="9" fillId="0" borderId="5" xfId="0" applyNumberFormat="1" applyFont="1" applyBorder="1" applyAlignment="1">
      <alignment horizontal="left" wrapText="1"/>
    </xf>
    <xf numFmtId="4" fontId="11" fillId="0" borderId="2" xfId="0" applyNumberFormat="1" applyFont="1" applyBorder="1" applyAlignment="1">
      <alignment horizontal="left" wrapText="1"/>
    </xf>
    <xf numFmtId="4" fontId="11" fillId="0" borderId="3" xfId="0" applyNumberFormat="1" applyFont="1" applyBorder="1" applyAlignment="1">
      <alignment horizontal="left" wrapText="1"/>
    </xf>
    <xf numFmtId="4" fontId="11" fillId="0" borderId="5" xfId="0" applyNumberFormat="1" applyFont="1" applyBorder="1" applyAlignment="1">
      <alignment horizontal="left" wrapText="1"/>
    </xf>
    <xf numFmtId="4" fontId="6" fillId="0" borderId="0" xfId="0" applyNumberFormat="1" applyFont="1" applyAlignment="1">
      <alignment horizontal="left" vertical="top" wrapText="1"/>
    </xf>
    <xf numFmtId="4" fontId="6" fillId="0" borderId="2" xfId="0" applyNumberFormat="1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left" wrapText="1"/>
    </xf>
    <xf numFmtId="4" fontId="6" fillId="0" borderId="3" xfId="0" applyNumberFormat="1" applyFont="1" applyBorder="1" applyAlignment="1">
      <alignment horizontal="left" wrapText="1"/>
    </xf>
    <xf numFmtId="4" fontId="6" fillId="0" borderId="5" xfId="0" applyNumberFormat="1" applyFont="1" applyBorder="1" applyAlignment="1">
      <alignment horizontal="left" wrapText="1"/>
    </xf>
    <xf numFmtId="4" fontId="1" fillId="3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left" vertical="center"/>
    </xf>
    <xf numFmtId="4" fontId="3" fillId="3" borderId="1" xfId="0" applyNumberFormat="1" applyFont="1" applyFill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wrapText="1"/>
    </xf>
    <xf numFmtId="4" fontId="11" fillId="0" borderId="6" xfId="0" applyNumberFormat="1" applyFont="1" applyBorder="1" applyAlignment="1">
      <alignment horizontal="left" wrapText="1"/>
    </xf>
    <xf numFmtId="4" fontId="11" fillId="0" borderId="7" xfId="0" applyNumberFormat="1" applyFont="1" applyBorder="1" applyAlignment="1">
      <alignment horizontal="left" wrapText="1"/>
    </xf>
    <xf numFmtId="4" fontId="11" fillId="0" borderId="8" xfId="0" applyNumberFormat="1" applyFont="1" applyBorder="1" applyAlignment="1">
      <alignment horizontal="left" wrapText="1"/>
    </xf>
    <xf numFmtId="4" fontId="9" fillId="2" borderId="2" xfId="0" applyNumberFormat="1" applyFont="1" applyFill="1" applyBorder="1" applyAlignment="1">
      <alignment horizontal="left" wrapText="1"/>
    </xf>
    <xf numFmtId="4" fontId="9" fillId="2" borderId="3" xfId="0" applyNumberFormat="1" applyFont="1" applyFill="1" applyBorder="1" applyAlignment="1">
      <alignment horizontal="left" wrapText="1"/>
    </xf>
    <xf numFmtId="4" fontId="9" fillId="2" borderId="5" xfId="0" applyNumberFormat="1" applyFont="1" applyFill="1" applyBorder="1" applyAlignment="1">
      <alignment horizontal="left" wrapText="1"/>
    </xf>
    <xf numFmtId="4" fontId="20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wrapText="1"/>
    </xf>
    <xf numFmtId="4" fontId="19" fillId="0" borderId="1" xfId="0" applyNumberFormat="1" applyFont="1" applyBorder="1" applyAlignment="1">
      <alignment horizontal="left" vertical="center"/>
    </xf>
    <xf numFmtId="4" fontId="19" fillId="0" borderId="1" xfId="0" applyNumberFormat="1" applyFont="1" applyBorder="1"/>
    <xf numFmtId="4" fontId="22" fillId="0" borderId="1" xfId="0" quotePrefix="1" applyNumberFormat="1" applyFont="1" applyBorder="1" applyAlignment="1">
      <alignment horizontal="left" wrapText="1"/>
    </xf>
    <xf numFmtId="4" fontId="22" fillId="0" borderId="1" xfId="0" applyNumberFormat="1" applyFont="1" applyBorder="1" applyAlignment="1">
      <alignment horizontal="left" wrapText="1"/>
    </xf>
    <xf numFmtId="4" fontId="20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zoomScaleNormal="100" workbookViewId="0">
      <selection activeCell="D12" sqref="D12"/>
    </sheetView>
  </sheetViews>
  <sheetFormatPr defaultColWidth="9.140625" defaultRowHeight="12.75"/>
  <cols>
    <col min="1" max="1" width="69.7109375" style="1" bestFit="1" customWidth="1"/>
    <col min="2" max="3" width="15.42578125" style="1" bestFit="1" customWidth="1"/>
    <col min="4" max="4" width="13.140625" style="1" bestFit="1" customWidth="1"/>
    <col min="5" max="16384" width="9.140625" style="1"/>
  </cols>
  <sheetData>
    <row r="1" spans="1:7" ht="36.75" customHeight="1">
      <c r="A1" s="65" t="s">
        <v>0</v>
      </c>
      <c r="B1" s="65"/>
      <c r="C1" s="65"/>
      <c r="D1" s="65"/>
      <c r="E1" s="65"/>
      <c r="F1" s="65"/>
      <c r="G1" s="20"/>
    </row>
    <row r="2" spans="1:7" ht="18.75">
      <c r="A2" s="64" t="s">
        <v>1</v>
      </c>
      <c r="B2" s="64"/>
      <c r="C2" s="64"/>
      <c r="D2" s="64"/>
      <c r="E2" s="64"/>
      <c r="F2" s="64"/>
      <c r="G2" s="20"/>
    </row>
    <row r="3" spans="1:7" ht="18.75">
      <c r="A3" s="69" t="s">
        <v>2</v>
      </c>
      <c r="B3" s="70"/>
      <c r="C3" s="70"/>
      <c r="D3" s="70"/>
      <c r="E3" s="31"/>
      <c r="F3" s="31"/>
      <c r="G3" s="20"/>
    </row>
    <row r="4" spans="1:7" ht="18.75">
      <c r="A4" s="69" t="s">
        <v>3</v>
      </c>
      <c r="B4" s="70"/>
      <c r="C4" s="70"/>
      <c r="D4" s="70"/>
      <c r="E4" s="31"/>
      <c r="F4" s="31"/>
      <c r="G4" s="20"/>
    </row>
    <row r="5" spans="1:7">
      <c r="A5" s="14"/>
      <c r="B5" s="14"/>
      <c r="C5" s="14"/>
      <c r="D5" s="14"/>
      <c r="E5" s="14"/>
      <c r="F5" s="14"/>
      <c r="G5" s="20"/>
    </row>
    <row r="6" spans="1:7">
      <c r="A6" s="71" t="s">
        <v>4</v>
      </c>
      <c r="B6" s="71" t="s">
        <v>5</v>
      </c>
      <c r="C6" s="72"/>
      <c r="D6" s="72"/>
      <c r="E6" s="14"/>
      <c r="F6" s="14"/>
      <c r="G6" s="20"/>
    </row>
    <row r="7" spans="1:7">
      <c r="A7" s="72"/>
      <c r="B7" s="71" t="s">
        <v>6</v>
      </c>
      <c r="C7" s="72"/>
      <c r="D7" s="71" t="s">
        <v>7</v>
      </c>
      <c r="E7" s="14"/>
      <c r="F7" s="14"/>
      <c r="G7" s="20"/>
    </row>
    <row r="8" spans="1:7">
      <c r="A8" s="72"/>
      <c r="B8" s="13" t="s">
        <v>8</v>
      </c>
      <c r="C8" s="13" t="s">
        <v>9</v>
      </c>
      <c r="D8" s="72"/>
      <c r="E8" s="14"/>
      <c r="F8" s="14"/>
      <c r="G8" s="20"/>
    </row>
    <row r="9" spans="1:7" ht="15.75">
      <c r="A9" s="32" t="s">
        <v>10</v>
      </c>
      <c r="B9" s="33">
        <v>0</v>
      </c>
      <c r="C9" s="33">
        <v>0</v>
      </c>
      <c r="D9" s="33">
        <f>SUM(B9:C9)</f>
        <v>0</v>
      </c>
      <c r="E9" s="14"/>
      <c r="F9" s="14"/>
      <c r="G9" s="20"/>
    </row>
    <row r="10" spans="1:7" ht="15.75">
      <c r="A10" s="32" t="s">
        <v>11</v>
      </c>
      <c r="B10" s="33">
        <v>0</v>
      </c>
      <c r="C10" s="33">
        <v>0</v>
      </c>
      <c r="D10" s="33">
        <f t="shared" ref="D10:D14" si="0">SUM(B10:C10)</f>
        <v>0</v>
      </c>
      <c r="E10" s="14"/>
      <c r="F10" s="14"/>
      <c r="G10" s="20"/>
    </row>
    <row r="11" spans="1:7" ht="15.75">
      <c r="A11" s="32" t="s">
        <v>12</v>
      </c>
      <c r="B11" s="33">
        <v>0</v>
      </c>
      <c r="C11" s="33">
        <v>0</v>
      </c>
      <c r="D11" s="33">
        <f t="shared" si="0"/>
        <v>0</v>
      </c>
      <c r="E11" s="14"/>
      <c r="F11" s="14"/>
      <c r="G11" s="2"/>
    </row>
    <row r="12" spans="1:7" ht="15.75">
      <c r="A12" s="32" t="s">
        <v>13</v>
      </c>
      <c r="B12" s="33">
        <f>+'Scheda B'!U44</f>
        <v>741420.81158384564</v>
      </c>
      <c r="C12" s="33">
        <f>+'Scheda B'!V44</f>
        <v>572312.54446263029</v>
      </c>
      <c r="D12" s="33">
        <f>C12+B12</f>
        <v>1313733.3560464759</v>
      </c>
      <c r="E12" s="14"/>
      <c r="F12" s="14"/>
      <c r="G12" s="20"/>
    </row>
    <row r="13" spans="1:7" ht="47.25">
      <c r="A13" s="34" t="s">
        <v>14</v>
      </c>
      <c r="B13" s="33">
        <v>0</v>
      </c>
      <c r="C13" s="33">
        <v>0</v>
      </c>
      <c r="D13" s="33">
        <f t="shared" si="0"/>
        <v>0</v>
      </c>
      <c r="E13" s="14"/>
      <c r="F13" s="14"/>
      <c r="G13" s="20"/>
    </row>
    <row r="14" spans="1:7" ht="15.75">
      <c r="A14" s="32" t="s">
        <v>15</v>
      </c>
      <c r="B14" s="33">
        <v>0</v>
      </c>
      <c r="C14" s="33">
        <v>0</v>
      </c>
      <c r="D14" s="33">
        <f t="shared" si="0"/>
        <v>0</v>
      </c>
      <c r="E14" s="14"/>
      <c r="F14" s="14"/>
      <c r="G14" s="20"/>
    </row>
    <row r="15" spans="1:7" ht="15.75">
      <c r="A15" s="32" t="s">
        <v>16</v>
      </c>
      <c r="B15" s="33">
        <f>'Scheda B'!U47</f>
        <v>0</v>
      </c>
      <c r="C15" s="33">
        <f>'Scheda B'!V47</f>
        <v>0</v>
      </c>
      <c r="D15" s="33">
        <f>'Scheda B'!W47</f>
        <v>0</v>
      </c>
      <c r="E15" s="14"/>
      <c r="F15" s="14"/>
      <c r="G15" s="20"/>
    </row>
    <row r="16" spans="1:7">
      <c r="A16" s="14"/>
      <c r="B16" s="14"/>
      <c r="C16" s="14"/>
      <c r="D16" s="14"/>
      <c r="E16" s="14"/>
      <c r="F16" s="14"/>
      <c r="G16" s="20"/>
    </row>
    <row r="17" spans="1:6">
      <c r="A17" s="14"/>
      <c r="B17" s="14"/>
      <c r="C17" s="14"/>
      <c r="D17" s="14"/>
      <c r="E17" s="14"/>
      <c r="F17" s="14"/>
    </row>
    <row r="18" spans="1:6">
      <c r="A18" s="67"/>
      <c r="B18" s="68"/>
      <c r="C18" s="68"/>
      <c r="D18" s="68"/>
      <c r="E18" s="14"/>
      <c r="F18" s="14"/>
    </row>
    <row r="19" spans="1:6">
      <c r="A19" s="14"/>
      <c r="B19" s="14"/>
      <c r="C19" s="14"/>
      <c r="D19" s="14"/>
      <c r="E19" s="14"/>
      <c r="F19" s="14"/>
    </row>
    <row r="20" spans="1:6">
      <c r="A20" s="14"/>
      <c r="B20" s="14"/>
      <c r="C20" s="13" t="s">
        <v>17</v>
      </c>
      <c r="D20" s="14"/>
      <c r="E20" s="14"/>
      <c r="F20" s="14"/>
    </row>
    <row r="21" spans="1:6" ht="15.75" customHeight="1">
      <c r="A21" s="14"/>
      <c r="B21" s="14"/>
      <c r="C21" s="13" t="s">
        <v>18</v>
      </c>
      <c r="D21" s="14"/>
      <c r="E21" s="14"/>
      <c r="F21" s="14"/>
    </row>
    <row r="22" spans="1:6">
      <c r="A22" s="15" t="s">
        <v>19</v>
      </c>
      <c r="B22" s="14"/>
      <c r="C22" s="14"/>
      <c r="D22" s="14"/>
      <c r="E22" s="14"/>
      <c r="F22" s="14"/>
    </row>
    <row r="23" spans="1:6" ht="26.25" customHeight="1">
      <c r="A23" s="66" t="s">
        <v>20</v>
      </c>
      <c r="B23" s="66"/>
      <c r="C23" s="66"/>
      <c r="D23" s="66"/>
      <c r="E23" s="14"/>
      <c r="F23" s="14"/>
    </row>
  </sheetData>
  <mergeCells count="10">
    <mergeCell ref="A2:F2"/>
    <mergeCell ref="A1:F1"/>
    <mergeCell ref="A23:D23"/>
    <mergeCell ref="A18:D18"/>
    <mergeCell ref="A3:D3"/>
    <mergeCell ref="A4:D4"/>
    <mergeCell ref="A6:A8"/>
    <mergeCell ref="B6:D6"/>
    <mergeCell ref="B7:C7"/>
    <mergeCell ref="D7:D8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7"/>
  <sheetViews>
    <sheetView tabSelected="1" topLeftCell="G1" zoomScale="60" zoomScaleNormal="60" workbookViewId="0">
      <selection activeCell="K22" sqref="K22:K23"/>
    </sheetView>
  </sheetViews>
  <sheetFormatPr defaultColWidth="9.140625" defaultRowHeight="12.75"/>
  <cols>
    <col min="1" max="1" width="25.7109375" style="3" bestFit="1" customWidth="1"/>
    <col min="2" max="2" width="30.85546875" style="3" bestFit="1" customWidth="1"/>
    <col min="3" max="3" width="71.85546875" style="3" bestFit="1" customWidth="1"/>
    <col min="4" max="4" width="72.7109375" style="3" bestFit="1" customWidth="1"/>
    <col min="5" max="5" width="170.85546875" style="3" bestFit="1" customWidth="1"/>
    <col min="6" max="6" width="126.85546875" style="3" bestFit="1" customWidth="1"/>
    <col min="7" max="7" width="82.140625" style="3" bestFit="1" customWidth="1"/>
    <col min="8" max="8" width="18.140625" style="3" bestFit="1" customWidth="1"/>
    <col min="9" max="9" width="55" style="3" bestFit="1" customWidth="1"/>
    <col min="10" max="10" width="19.140625" style="3" bestFit="1" customWidth="1"/>
    <col min="11" max="11" width="18" style="40" bestFit="1" customWidth="1"/>
    <col min="12" max="12" width="45.7109375" style="40" bestFit="1" customWidth="1"/>
    <col min="13" max="13" width="19.5703125" style="3" bestFit="1" customWidth="1"/>
    <col min="14" max="14" width="19.42578125" style="3" customWidth="1"/>
    <col min="15" max="15" width="13.140625" style="3" customWidth="1"/>
    <col min="16" max="16" width="14" style="3" customWidth="1"/>
    <col min="17" max="17" width="18.7109375" style="3" customWidth="1"/>
    <col min="18" max="18" width="19.140625" style="3" customWidth="1"/>
    <col min="19" max="19" width="15.42578125" style="3" customWidth="1"/>
    <col min="20" max="20" width="16" style="3" bestFit="1" customWidth="1"/>
    <col min="21" max="21" width="15" style="3" customWidth="1"/>
    <col min="22" max="22" width="13.7109375" style="3" bestFit="1" customWidth="1"/>
    <col min="23" max="23" width="12.7109375" style="3" bestFit="1" customWidth="1"/>
    <col min="24" max="24" width="30.140625" style="3" bestFit="1" customWidth="1"/>
    <col min="25" max="25" width="62" style="51" bestFit="1" customWidth="1"/>
    <col min="26" max="26" width="13.5703125" style="10" customWidth="1"/>
    <col min="27" max="27" width="18.7109375" style="10" customWidth="1"/>
    <col min="28" max="28" width="35.28515625" style="10" customWidth="1"/>
    <col min="29" max="16384" width="9.140625" style="3"/>
  </cols>
  <sheetData>
    <row r="1" spans="1:28" s="51" customFormat="1" ht="18">
      <c r="A1" s="103" t="s">
        <v>21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48"/>
      <c r="AA1" s="48"/>
      <c r="AB1" s="48"/>
    </row>
    <row r="2" spans="1:28" s="51" customFormat="1" ht="18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48"/>
      <c r="AA2" s="48"/>
      <c r="AB2" s="48"/>
    </row>
    <row r="3" spans="1:28" s="51" customFormat="1" ht="18">
      <c r="A3" s="52"/>
      <c r="B3" s="52"/>
      <c r="C3" s="52"/>
      <c r="D3" s="52"/>
      <c r="E3" s="52"/>
      <c r="F3" s="52"/>
      <c r="G3" s="52"/>
      <c r="H3" s="52"/>
      <c r="I3" s="52"/>
      <c r="J3" s="52"/>
      <c r="K3" s="53"/>
      <c r="L3" s="53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48"/>
      <c r="AA3" s="48"/>
      <c r="AB3" s="48"/>
    </row>
    <row r="4" spans="1:28" s="51" customFormat="1" ht="18">
      <c r="A4" s="103" t="s">
        <v>22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48"/>
      <c r="AA4" s="48"/>
      <c r="AB4" s="48"/>
    </row>
    <row r="5" spans="1:28" s="51" customFormat="1">
      <c r="A5" s="74" t="s">
        <v>23</v>
      </c>
      <c r="B5" s="74" t="s">
        <v>24</v>
      </c>
      <c r="C5" s="74" t="s">
        <v>25</v>
      </c>
      <c r="D5" s="74" t="s">
        <v>26</v>
      </c>
      <c r="E5" s="74" t="s">
        <v>27</v>
      </c>
      <c r="F5" s="74" t="s">
        <v>28</v>
      </c>
      <c r="G5" s="74" t="s">
        <v>29</v>
      </c>
      <c r="H5" s="74" t="s">
        <v>30</v>
      </c>
      <c r="I5" s="74" t="s">
        <v>31</v>
      </c>
      <c r="J5" s="76" t="s">
        <v>32</v>
      </c>
      <c r="K5" s="76" t="s">
        <v>33</v>
      </c>
      <c r="L5" s="74" t="s">
        <v>34</v>
      </c>
      <c r="M5" s="74" t="s">
        <v>35</v>
      </c>
      <c r="N5" s="74" t="s">
        <v>36</v>
      </c>
      <c r="O5" s="85" t="s">
        <v>37</v>
      </c>
      <c r="P5" s="85" t="s">
        <v>38</v>
      </c>
      <c r="Q5" s="76" t="s">
        <v>39</v>
      </c>
      <c r="R5" s="76"/>
      <c r="S5" s="76"/>
      <c r="T5" s="76"/>
      <c r="U5" s="76"/>
      <c r="V5" s="76"/>
      <c r="W5" s="74" t="s">
        <v>40</v>
      </c>
      <c r="X5" s="74"/>
      <c r="Y5" s="79" t="s">
        <v>41</v>
      </c>
      <c r="Z5" s="73" t="s">
        <v>160</v>
      </c>
      <c r="AA5" s="73" t="s">
        <v>161</v>
      </c>
      <c r="AB5" s="73" t="s">
        <v>162</v>
      </c>
    </row>
    <row r="6" spans="1:28" s="51" customFormat="1">
      <c r="A6" s="75"/>
      <c r="B6" s="75"/>
      <c r="C6" s="75"/>
      <c r="D6" s="74"/>
      <c r="E6" s="75"/>
      <c r="F6" s="74"/>
      <c r="G6" s="74"/>
      <c r="H6" s="74"/>
      <c r="I6" s="101"/>
      <c r="J6" s="77"/>
      <c r="K6" s="78"/>
      <c r="L6" s="100"/>
      <c r="M6" s="75"/>
      <c r="N6" s="75"/>
      <c r="O6" s="86"/>
      <c r="P6" s="86"/>
      <c r="Q6" s="101" t="s">
        <v>8</v>
      </c>
      <c r="R6" s="101" t="s">
        <v>9</v>
      </c>
      <c r="S6" s="101" t="s">
        <v>42</v>
      </c>
      <c r="T6" s="87" t="s">
        <v>43</v>
      </c>
      <c r="U6" s="87" t="s">
        <v>44</v>
      </c>
      <c r="V6" s="87"/>
      <c r="W6" s="74" t="s">
        <v>45</v>
      </c>
      <c r="X6" s="74" t="s">
        <v>46</v>
      </c>
      <c r="Y6" s="80"/>
      <c r="Z6" s="73"/>
      <c r="AA6" s="73"/>
      <c r="AB6" s="73"/>
    </row>
    <row r="7" spans="1:28" s="51" customFormat="1" ht="31.15" customHeight="1">
      <c r="A7" s="75"/>
      <c r="B7" s="75"/>
      <c r="C7" s="75"/>
      <c r="D7" s="74"/>
      <c r="E7" s="75"/>
      <c r="F7" s="74"/>
      <c r="G7" s="74"/>
      <c r="H7" s="74"/>
      <c r="I7" s="101"/>
      <c r="J7" s="77"/>
      <c r="K7" s="78"/>
      <c r="L7" s="100"/>
      <c r="M7" s="75"/>
      <c r="N7" s="75"/>
      <c r="O7" s="86"/>
      <c r="P7" s="86"/>
      <c r="Q7" s="75"/>
      <c r="R7" s="75"/>
      <c r="S7" s="75"/>
      <c r="T7" s="77"/>
      <c r="U7" s="57" t="s">
        <v>47</v>
      </c>
      <c r="V7" s="57" t="s">
        <v>48</v>
      </c>
      <c r="W7" s="74"/>
      <c r="X7" s="74"/>
      <c r="Y7" s="80"/>
      <c r="Z7" s="73"/>
      <c r="AA7" s="73"/>
      <c r="AB7" s="73"/>
    </row>
    <row r="8" spans="1:28" s="51" customFormat="1">
      <c r="A8" s="35" t="s">
        <v>49</v>
      </c>
      <c r="B8" s="35"/>
      <c r="C8" s="35" t="s">
        <v>50</v>
      </c>
      <c r="D8" s="35" t="s">
        <v>50</v>
      </c>
      <c r="E8" s="35" t="s">
        <v>49</v>
      </c>
      <c r="F8" s="35" t="s">
        <v>51</v>
      </c>
      <c r="G8" s="35" t="s">
        <v>49</v>
      </c>
      <c r="H8" s="35" t="s">
        <v>51</v>
      </c>
      <c r="I8" s="35" t="s">
        <v>52</v>
      </c>
      <c r="J8" s="42" t="s">
        <v>53</v>
      </c>
      <c r="K8" s="35" t="s">
        <v>54</v>
      </c>
      <c r="L8" s="42" t="s">
        <v>55</v>
      </c>
      <c r="M8" s="42" t="s">
        <v>56</v>
      </c>
      <c r="N8" s="35" t="s">
        <v>55</v>
      </c>
      <c r="O8" s="42" t="s">
        <v>57</v>
      </c>
      <c r="P8" s="42" t="s">
        <v>51</v>
      </c>
      <c r="Q8" s="57" t="s">
        <v>58</v>
      </c>
      <c r="R8" s="57" t="s">
        <v>58</v>
      </c>
      <c r="S8" s="57" t="s">
        <v>59</v>
      </c>
      <c r="T8" s="56" t="s">
        <v>60</v>
      </c>
      <c r="U8" s="57" t="s">
        <v>59</v>
      </c>
      <c r="V8" s="35" t="s">
        <v>55</v>
      </c>
      <c r="W8" s="35" t="s">
        <v>49</v>
      </c>
      <c r="X8" s="35" t="s">
        <v>55</v>
      </c>
      <c r="Y8" s="50" t="s">
        <v>61</v>
      </c>
      <c r="Z8" s="63"/>
      <c r="AA8" s="60"/>
      <c r="AB8" s="60"/>
    </row>
    <row r="9" spans="1:28" s="9" customFormat="1" ht="38.25">
      <c r="A9" s="36" t="s">
        <v>145</v>
      </c>
      <c r="B9" s="36" t="s">
        <v>62</v>
      </c>
      <c r="C9" s="35">
        <v>2023</v>
      </c>
      <c r="D9" s="35">
        <v>2023</v>
      </c>
      <c r="E9" s="42" t="s">
        <v>63</v>
      </c>
      <c r="F9" s="35" t="s">
        <v>64</v>
      </c>
      <c r="G9" s="35" t="s">
        <v>65</v>
      </c>
      <c r="H9" s="35" t="s">
        <v>64</v>
      </c>
      <c r="I9" s="35" t="s">
        <v>66</v>
      </c>
      <c r="J9" s="42" t="s">
        <v>90</v>
      </c>
      <c r="K9" s="58" t="s">
        <v>138</v>
      </c>
      <c r="L9" s="59" t="s">
        <v>177</v>
      </c>
      <c r="M9" s="42"/>
      <c r="N9" s="35" t="s">
        <v>69</v>
      </c>
      <c r="O9" s="42">
        <v>12</v>
      </c>
      <c r="P9" s="42" t="s">
        <v>64</v>
      </c>
      <c r="Q9" s="57">
        <v>115000</v>
      </c>
      <c r="R9" s="57">
        <v>0</v>
      </c>
      <c r="S9" s="57">
        <v>0</v>
      </c>
      <c r="T9" s="56">
        <v>115000</v>
      </c>
      <c r="U9" s="57">
        <v>0</v>
      </c>
      <c r="V9" s="35" t="s">
        <v>70</v>
      </c>
      <c r="W9" s="36" t="s">
        <v>71</v>
      </c>
      <c r="X9" s="42" t="s">
        <v>72</v>
      </c>
      <c r="Y9" s="50"/>
      <c r="Z9" s="62"/>
      <c r="AA9" s="61"/>
      <c r="AB9" s="61"/>
    </row>
    <row r="10" spans="1:28" s="9" customFormat="1" ht="38.25">
      <c r="A10" s="36" t="s">
        <v>146</v>
      </c>
      <c r="B10" s="36" t="s">
        <v>62</v>
      </c>
      <c r="C10" s="35">
        <v>2023</v>
      </c>
      <c r="D10" s="35">
        <v>2023</v>
      </c>
      <c r="E10" s="42" t="s">
        <v>63</v>
      </c>
      <c r="F10" s="35" t="s">
        <v>64</v>
      </c>
      <c r="G10" s="35" t="s">
        <v>65</v>
      </c>
      <c r="H10" s="35" t="s">
        <v>64</v>
      </c>
      <c r="I10" s="35" t="s">
        <v>66</v>
      </c>
      <c r="J10" s="42" t="s">
        <v>90</v>
      </c>
      <c r="K10" s="58" t="s">
        <v>138</v>
      </c>
      <c r="L10" s="59" t="s">
        <v>139</v>
      </c>
      <c r="M10" s="42"/>
      <c r="N10" s="35" t="s">
        <v>69</v>
      </c>
      <c r="O10" s="42">
        <v>36</v>
      </c>
      <c r="P10" s="42" t="s">
        <v>64</v>
      </c>
      <c r="Q10" s="57">
        <v>35000</v>
      </c>
      <c r="R10" s="57">
        <v>46750</v>
      </c>
      <c r="S10" s="57">
        <v>51425</v>
      </c>
      <c r="T10" s="56">
        <v>133175</v>
      </c>
      <c r="U10" s="57">
        <v>0</v>
      </c>
      <c r="V10" s="35" t="s">
        <v>70</v>
      </c>
      <c r="W10" s="36" t="s">
        <v>71</v>
      </c>
      <c r="X10" s="42" t="s">
        <v>72</v>
      </c>
      <c r="Y10" s="50"/>
      <c r="Z10" s="62"/>
      <c r="AA10" s="61"/>
      <c r="AB10" s="61"/>
    </row>
    <row r="11" spans="1:28" s="9" customFormat="1" ht="38.25">
      <c r="A11" s="36" t="s">
        <v>147</v>
      </c>
      <c r="B11" s="36" t="s">
        <v>62</v>
      </c>
      <c r="C11" s="35">
        <v>2023</v>
      </c>
      <c r="D11" s="35">
        <v>2023</v>
      </c>
      <c r="E11" s="42" t="s">
        <v>63</v>
      </c>
      <c r="F11" s="35" t="s">
        <v>64</v>
      </c>
      <c r="G11" s="35" t="s">
        <v>65</v>
      </c>
      <c r="H11" s="35" t="s">
        <v>64</v>
      </c>
      <c r="I11" s="35" t="s">
        <v>66</v>
      </c>
      <c r="J11" s="42" t="s">
        <v>73</v>
      </c>
      <c r="K11" s="58" t="s">
        <v>76</v>
      </c>
      <c r="L11" s="42" t="s">
        <v>77</v>
      </c>
      <c r="M11" s="42"/>
      <c r="N11" s="35" t="s">
        <v>69</v>
      </c>
      <c r="O11" s="42">
        <v>36</v>
      </c>
      <c r="P11" s="42" t="s">
        <v>64</v>
      </c>
      <c r="Q11" s="57">
        <v>36000</v>
      </c>
      <c r="R11" s="57">
        <v>30000</v>
      </c>
      <c r="S11" s="57">
        <v>29000</v>
      </c>
      <c r="T11" s="56">
        <v>95000</v>
      </c>
      <c r="U11" s="57">
        <v>0</v>
      </c>
      <c r="V11" s="35" t="s">
        <v>70</v>
      </c>
      <c r="W11" s="36" t="s">
        <v>71</v>
      </c>
      <c r="X11" s="42" t="s">
        <v>72</v>
      </c>
      <c r="Y11" s="50" t="s">
        <v>171</v>
      </c>
      <c r="Z11" s="62">
        <v>1</v>
      </c>
      <c r="AA11" s="60" t="s">
        <v>170</v>
      </c>
      <c r="AB11" s="60" t="s">
        <v>174</v>
      </c>
    </row>
    <row r="12" spans="1:28" s="9" customFormat="1" ht="38.25">
      <c r="A12" s="36" t="s">
        <v>148</v>
      </c>
      <c r="B12" s="36" t="s">
        <v>62</v>
      </c>
      <c r="C12" s="35">
        <v>2023</v>
      </c>
      <c r="D12" s="35">
        <v>2023</v>
      </c>
      <c r="E12" s="42" t="s">
        <v>63</v>
      </c>
      <c r="F12" s="35" t="s">
        <v>64</v>
      </c>
      <c r="G12" s="35" t="s">
        <v>65</v>
      </c>
      <c r="H12" s="35" t="s">
        <v>64</v>
      </c>
      <c r="I12" s="35" t="s">
        <v>66</v>
      </c>
      <c r="J12" s="42" t="s">
        <v>67</v>
      </c>
      <c r="K12" s="58" t="s">
        <v>78</v>
      </c>
      <c r="L12" s="42" t="s">
        <v>79</v>
      </c>
      <c r="M12" s="42"/>
      <c r="N12" s="35" t="s">
        <v>69</v>
      </c>
      <c r="O12" s="42">
        <v>36</v>
      </c>
      <c r="P12" s="42" t="s">
        <v>64</v>
      </c>
      <c r="Q12" s="57">
        <v>0</v>
      </c>
      <c r="R12" s="57">
        <v>0</v>
      </c>
      <c r="S12" s="57">
        <v>0</v>
      </c>
      <c r="T12" s="56">
        <v>0</v>
      </c>
      <c r="U12" s="57">
        <v>0</v>
      </c>
      <c r="V12" s="35" t="s">
        <v>70</v>
      </c>
      <c r="W12" s="36" t="s">
        <v>71</v>
      </c>
      <c r="X12" s="42" t="s">
        <v>72</v>
      </c>
      <c r="Y12" s="50" t="s">
        <v>172</v>
      </c>
      <c r="Z12" s="62">
        <v>1</v>
      </c>
      <c r="AA12" s="61" t="s">
        <v>169</v>
      </c>
      <c r="AB12" s="61" t="s">
        <v>175</v>
      </c>
    </row>
    <row r="13" spans="1:28" s="9" customFormat="1" ht="51">
      <c r="A13" s="36" t="s">
        <v>149</v>
      </c>
      <c r="B13" s="36" t="s">
        <v>62</v>
      </c>
      <c r="C13" s="35">
        <v>2023</v>
      </c>
      <c r="D13" s="35">
        <v>2023</v>
      </c>
      <c r="E13" s="42" t="s">
        <v>63</v>
      </c>
      <c r="F13" s="35" t="s">
        <v>64</v>
      </c>
      <c r="G13" s="35" t="s">
        <v>65</v>
      </c>
      <c r="H13" s="35" t="s">
        <v>64</v>
      </c>
      <c r="I13" s="35" t="s">
        <v>66</v>
      </c>
      <c r="J13" s="42" t="s">
        <v>67</v>
      </c>
      <c r="K13" s="58" t="s">
        <v>80</v>
      </c>
      <c r="L13" s="42" t="s">
        <v>81</v>
      </c>
      <c r="M13" s="42"/>
      <c r="N13" s="35" t="s">
        <v>69</v>
      </c>
      <c r="O13" s="42">
        <v>36</v>
      </c>
      <c r="P13" s="42" t="s">
        <v>64</v>
      </c>
      <c r="Q13" s="57">
        <v>38880</v>
      </c>
      <c r="R13" s="57">
        <v>47044.800000000003</v>
      </c>
      <c r="S13" s="57">
        <v>42768</v>
      </c>
      <c r="T13" s="56">
        <v>128692.8</v>
      </c>
      <c r="U13" s="57">
        <v>0</v>
      </c>
      <c r="V13" s="35" t="s">
        <v>70</v>
      </c>
      <c r="W13" s="36" t="s">
        <v>71</v>
      </c>
      <c r="X13" s="42" t="s">
        <v>72</v>
      </c>
      <c r="Y13" s="50"/>
      <c r="Z13" s="62"/>
      <c r="AA13" s="61"/>
      <c r="AB13" s="61"/>
    </row>
    <row r="14" spans="1:28" s="9" customFormat="1" ht="38.25">
      <c r="A14" s="36" t="s">
        <v>150</v>
      </c>
      <c r="B14" s="36" t="s">
        <v>62</v>
      </c>
      <c r="C14" s="35">
        <v>2023</v>
      </c>
      <c r="D14" s="35">
        <v>2023</v>
      </c>
      <c r="E14" s="42" t="s">
        <v>63</v>
      </c>
      <c r="F14" s="35" t="s">
        <v>64</v>
      </c>
      <c r="G14" s="35" t="s">
        <v>65</v>
      </c>
      <c r="H14" s="35" t="s">
        <v>64</v>
      </c>
      <c r="I14" s="35" t="s">
        <v>66</v>
      </c>
      <c r="J14" s="42" t="s">
        <v>67</v>
      </c>
      <c r="K14" s="58" t="s">
        <v>83</v>
      </c>
      <c r="L14" s="59" t="s">
        <v>140</v>
      </c>
      <c r="M14" s="42"/>
      <c r="N14" s="35" t="s">
        <v>69</v>
      </c>
      <c r="O14" s="42">
        <v>36</v>
      </c>
      <c r="P14" s="42" t="s">
        <v>64</v>
      </c>
      <c r="Q14" s="57">
        <v>39000</v>
      </c>
      <c r="R14" s="57">
        <v>49200</v>
      </c>
      <c r="S14" s="57">
        <v>50820.000000000015</v>
      </c>
      <c r="T14" s="56">
        <v>139020</v>
      </c>
      <c r="U14" s="57">
        <v>0</v>
      </c>
      <c r="V14" s="35" t="s">
        <v>70</v>
      </c>
      <c r="W14" s="36" t="s">
        <v>71</v>
      </c>
      <c r="X14" s="42" t="s">
        <v>72</v>
      </c>
      <c r="Y14" s="50" t="s">
        <v>171</v>
      </c>
      <c r="Z14" s="62">
        <v>1</v>
      </c>
      <c r="AA14" s="60" t="s">
        <v>170</v>
      </c>
      <c r="AB14" s="60" t="s">
        <v>174</v>
      </c>
    </row>
    <row r="15" spans="1:28" s="9" customFormat="1" ht="38.25">
      <c r="A15" s="36" t="s">
        <v>151</v>
      </c>
      <c r="B15" s="36" t="s">
        <v>62</v>
      </c>
      <c r="C15" s="35">
        <v>2023</v>
      </c>
      <c r="D15" s="35">
        <v>2023</v>
      </c>
      <c r="E15" s="42" t="s">
        <v>63</v>
      </c>
      <c r="F15" s="35" t="s">
        <v>64</v>
      </c>
      <c r="G15" s="35" t="s">
        <v>65</v>
      </c>
      <c r="H15" s="35" t="s">
        <v>64</v>
      </c>
      <c r="I15" s="35" t="s">
        <v>66</v>
      </c>
      <c r="J15" s="42" t="s">
        <v>67</v>
      </c>
      <c r="K15" s="58" t="s">
        <v>83</v>
      </c>
      <c r="L15" s="59" t="s">
        <v>141</v>
      </c>
      <c r="M15" s="42"/>
      <c r="N15" s="35" t="s">
        <v>69</v>
      </c>
      <c r="O15" s="42">
        <v>36</v>
      </c>
      <c r="P15" s="42" t="s">
        <v>64</v>
      </c>
      <c r="Q15" s="57">
        <v>25000</v>
      </c>
      <c r="R15" s="57">
        <v>48500</v>
      </c>
      <c r="S15" s="57">
        <v>42350</v>
      </c>
      <c r="T15" s="56">
        <v>115850</v>
      </c>
      <c r="U15" s="57">
        <v>0</v>
      </c>
      <c r="V15" s="35" t="s">
        <v>70</v>
      </c>
      <c r="W15" s="36" t="s">
        <v>71</v>
      </c>
      <c r="X15" s="42" t="s">
        <v>72</v>
      </c>
      <c r="Y15" s="50" t="s">
        <v>171</v>
      </c>
      <c r="Z15" s="62">
        <v>1</v>
      </c>
      <c r="AA15" s="60" t="s">
        <v>170</v>
      </c>
      <c r="AB15" s="60" t="s">
        <v>174</v>
      </c>
    </row>
    <row r="16" spans="1:28" s="9" customFormat="1" ht="38.25">
      <c r="A16" s="36" t="s">
        <v>152</v>
      </c>
      <c r="B16" s="36" t="s">
        <v>62</v>
      </c>
      <c r="C16" s="35">
        <v>2023</v>
      </c>
      <c r="D16" s="35">
        <v>2023</v>
      </c>
      <c r="E16" s="42" t="s">
        <v>63</v>
      </c>
      <c r="F16" s="35" t="s">
        <v>64</v>
      </c>
      <c r="G16" s="35" t="s">
        <v>65</v>
      </c>
      <c r="H16" s="35" t="s">
        <v>64</v>
      </c>
      <c r="I16" s="35" t="s">
        <v>66</v>
      </c>
      <c r="J16" s="42" t="s">
        <v>67</v>
      </c>
      <c r="K16" s="58" t="s">
        <v>83</v>
      </c>
      <c r="L16" s="59" t="s">
        <v>142</v>
      </c>
      <c r="M16" s="42"/>
      <c r="N16" s="35" t="s">
        <v>69</v>
      </c>
      <c r="O16" s="42">
        <v>36</v>
      </c>
      <c r="P16" s="42" t="s">
        <v>64</v>
      </c>
      <c r="Q16" s="57">
        <v>35000</v>
      </c>
      <c r="R16" s="57">
        <v>38500</v>
      </c>
      <c r="S16" s="57">
        <v>42350</v>
      </c>
      <c r="T16" s="56">
        <v>115850</v>
      </c>
      <c r="U16" s="57">
        <v>0</v>
      </c>
      <c r="V16" s="35" t="s">
        <v>70</v>
      </c>
      <c r="W16" s="36" t="s">
        <v>71</v>
      </c>
      <c r="X16" s="42" t="s">
        <v>72</v>
      </c>
      <c r="Y16" s="50"/>
      <c r="Z16" s="62"/>
      <c r="AA16" s="61"/>
      <c r="AB16" s="61"/>
    </row>
    <row r="17" spans="1:28" ht="38.25">
      <c r="A17" s="36" t="s">
        <v>153</v>
      </c>
      <c r="B17" s="36" t="s">
        <v>62</v>
      </c>
      <c r="C17" s="35">
        <v>2023</v>
      </c>
      <c r="D17" s="35">
        <v>2023</v>
      </c>
      <c r="E17" s="42" t="s">
        <v>63</v>
      </c>
      <c r="F17" s="35" t="s">
        <v>64</v>
      </c>
      <c r="G17" s="35" t="s">
        <v>65</v>
      </c>
      <c r="H17" s="35" t="s">
        <v>64</v>
      </c>
      <c r="I17" s="35" t="s">
        <v>66</v>
      </c>
      <c r="J17" s="42" t="s">
        <v>67</v>
      </c>
      <c r="K17" s="58" t="s">
        <v>68</v>
      </c>
      <c r="L17" s="42" t="s">
        <v>91</v>
      </c>
      <c r="M17" s="42"/>
      <c r="N17" s="35" t="s">
        <v>69</v>
      </c>
      <c r="O17" s="42">
        <v>36</v>
      </c>
      <c r="P17" s="42" t="s">
        <v>64</v>
      </c>
      <c r="Q17" s="57">
        <v>105000</v>
      </c>
      <c r="R17" s="57">
        <v>15000</v>
      </c>
      <c r="S17" s="57">
        <v>15000</v>
      </c>
      <c r="T17" s="56">
        <v>135000</v>
      </c>
      <c r="U17" s="57">
        <v>0</v>
      </c>
      <c r="V17" s="35" t="s">
        <v>70</v>
      </c>
      <c r="W17" s="36" t="s">
        <v>71</v>
      </c>
      <c r="X17" s="42" t="s">
        <v>72</v>
      </c>
      <c r="Y17" s="50" t="s">
        <v>171</v>
      </c>
      <c r="Z17" s="63">
        <v>1</v>
      </c>
      <c r="AA17" s="60" t="s">
        <v>170</v>
      </c>
      <c r="AB17" s="60" t="s">
        <v>174</v>
      </c>
    </row>
    <row r="18" spans="1:28" s="9" customFormat="1" ht="38.25">
      <c r="A18" s="36" t="s">
        <v>154</v>
      </c>
      <c r="B18" s="36" t="s">
        <v>62</v>
      </c>
      <c r="C18" s="35">
        <v>2023</v>
      </c>
      <c r="D18" s="35">
        <v>2023</v>
      </c>
      <c r="E18" s="42" t="s">
        <v>63</v>
      </c>
      <c r="F18" s="35" t="s">
        <v>64</v>
      </c>
      <c r="G18" s="35" t="s">
        <v>65</v>
      </c>
      <c r="H18" s="35" t="s">
        <v>64</v>
      </c>
      <c r="I18" s="35" t="s">
        <v>66</v>
      </c>
      <c r="J18" s="42" t="s">
        <v>67</v>
      </c>
      <c r="K18" s="58" t="s">
        <v>88</v>
      </c>
      <c r="L18" s="59" t="s">
        <v>89</v>
      </c>
      <c r="M18" s="42"/>
      <c r="N18" s="35" t="s">
        <v>69</v>
      </c>
      <c r="O18" s="42">
        <v>36</v>
      </c>
      <c r="P18" s="42" t="s">
        <v>64</v>
      </c>
      <c r="Q18" s="57">
        <v>253540.8115838457</v>
      </c>
      <c r="R18" s="57">
        <v>275717.74446263036</v>
      </c>
      <c r="S18" s="57">
        <v>267875.34223687369</v>
      </c>
      <c r="T18" s="56">
        <v>797133.89828334982</v>
      </c>
      <c r="U18" s="57">
        <v>0</v>
      </c>
      <c r="V18" s="35" t="s">
        <v>70</v>
      </c>
      <c r="W18" s="36" t="s">
        <v>71</v>
      </c>
      <c r="X18" s="42" t="s">
        <v>72</v>
      </c>
      <c r="Y18" s="50"/>
      <c r="Z18" s="62"/>
      <c r="AA18" s="61"/>
      <c r="AB18" s="61"/>
    </row>
    <row r="19" spans="1:28" ht="38.25">
      <c r="A19" s="36" t="s">
        <v>155</v>
      </c>
      <c r="B19" s="36" t="s">
        <v>62</v>
      </c>
      <c r="C19" s="35">
        <v>2023</v>
      </c>
      <c r="D19" s="35">
        <v>2023</v>
      </c>
      <c r="E19" s="42" t="s">
        <v>63</v>
      </c>
      <c r="F19" s="35" t="s">
        <v>64</v>
      </c>
      <c r="G19" s="35" t="s">
        <v>65</v>
      </c>
      <c r="H19" s="35" t="s">
        <v>64</v>
      </c>
      <c r="I19" s="35" t="s">
        <v>66</v>
      </c>
      <c r="J19" s="42" t="s">
        <v>67</v>
      </c>
      <c r="K19" s="58" t="s">
        <v>68</v>
      </c>
      <c r="L19" s="42" t="s">
        <v>178</v>
      </c>
      <c r="M19" s="42"/>
      <c r="N19" s="35" t="s">
        <v>69</v>
      </c>
      <c r="O19" s="42">
        <v>36</v>
      </c>
      <c r="P19" s="42" t="s">
        <v>64</v>
      </c>
      <c r="Q19" s="57">
        <v>29000</v>
      </c>
      <c r="R19" s="57">
        <v>13100</v>
      </c>
      <c r="S19" s="57">
        <v>13720</v>
      </c>
      <c r="T19" s="56">
        <v>55820</v>
      </c>
      <c r="U19" s="57">
        <v>0</v>
      </c>
      <c r="V19" s="35" t="s">
        <v>70</v>
      </c>
      <c r="W19" s="36" t="s">
        <v>71</v>
      </c>
      <c r="X19" s="42" t="s">
        <v>72</v>
      </c>
      <c r="Y19" s="50"/>
      <c r="Z19" s="63"/>
      <c r="AA19" s="60"/>
      <c r="AB19" s="60"/>
    </row>
    <row r="20" spans="1:28" ht="38.25">
      <c r="A20" s="36" t="s">
        <v>85</v>
      </c>
      <c r="B20" s="36" t="s">
        <v>62</v>
      </c>
      <c r="C20" s="35">
        <v>2023</v>
      </c>
      <c r="D20" s="35">
        <v>2023</v>
      </c>
      <c r="E20" s="42" t="s">
        <v>63</v>
      </c>
      <c r="F20" s="35" t="s">
        <v>64</v>
      </c>
      <c r="G20" s="35" t="s">
        <v>65</v>
      </c>
      <c r="H20" s="35" t="s">
        <v>64</v>
      </c>
      <c r="I20" s="35" t="s">
        <v>66</v>
      </c>
      <c r="J20" s="42" t="s">
        <v>67</v>
      </c>
      <c r="K20" s="58" t="s">
        <v>68</v>
      </c>
      <c r="L20" s="42" t="s">
        <v>143</v>
      </c>
      <c r="M20" s="42"/>
      <c r="N20" s="35" t="s">
        <v>69</v>
      </c>
      <c r="O20" s="42">
        <v>36</v>
      </c>
      <c r="P20" s="42" t="s">
        <v>64</v>
      </c>
      <c r="Q20" s="57">
        <v>0</v>
      </c>
      <c r="R20" s="57">
        <v>0</v>
      </c>
      <c r="S20" s="57">
        <v>0</v>
      </c>
      <c r="T20" s="56">
        <v>0</v>
      </c>
      <c r="U20" s="57">
        <v>0</v>
      </c>
      <c r="V20" s="35" t="s">
        <v>70</v>
      </c>
      <c r="W20" s="36" t="s">
        <v>71</v>
      </c>
      <c r="X20" s="42" t="s">
        <v>72</v>
      </c>
      <c r="Y20" s="50" t="s">
        <v>172</v>
      </c>
      <c r="Z20" s="63">
        <v>1</v>
      </c>
      <c r="AA20" s="61" t="s">
        <v>169</v>
      </c>
      <c r="AB20" s="61" t="s">
        <v>175</v>
      </c>
    </row>
    <row r="21" spans="1:28" ht="38.25">
      <c r="A21" s="36" t="s">
        <v>156</v>
      </c>
      <c r="B21" s="36" t="s">
        <v>62</v>
      </c>
      <c r="C21" s="35">
        <v>2023</v>
      </c>
      <c r="D21" s="35">
        <v>2023</v>
      </c>
      <c r="E21" s="42" t="s">
        <v>63</v>
      </c>
      <c r="F21" s="35" t="s">
        <v>64</v>
      </c>
      <c r="G21" s="35" t="s">
        <v>65</v>
      </c>
      <c r="H21" s="35" t="s">
        <v>64</v>
      </c>
      <c r="I21" s="35" t="s">
        <v>66</v>
      </c>
      <c r="J21" s="42" t="s">
        <v>67</v>
      </c>
      <c r="K21" s="58" t="s">
        <v>68</v>
      </c>
      <c r="L21" s="42" t="s">
        <v>144</v>
      </c>
      <c r="M21" s="42"/>
      <c r="N21" s="35" t="s">
        <v>69</v>
      </c>
      <c r="O21" s="42">
        <v>36</v>
      </c>
      <c r="P21" s="42" t="s">
        <v>64</v>
      </c>
      <c r="Q21" s="57">
        <v>30000</v>
      </c>
      <c r="R21" s="57">
        <v>8500</v>
      </c>
      <c r="S21" s="57">
        <v>8500</v>
      </c>
      <c r="T21" s="56">
        <v>47000</v>
      </c>
      <c r="U21" s="57">
        <v>0</v>
      </c>
      <c r="V21" s="35" t="s">
        <v>70</v>
      </c>
      <c r="W21" s="36" t="s">
        <v>71</v>
      </c>
      <c r="X21" s="42" t="s">
        <v>72</v>
      </c>
      <c r="Y21" s="50"/>
      <c r="Z21" s="63"/>
      <c r="AA21" s="60"/>
      <c r="AB21" s="60"/>
    </row>
    <row r="22" spans="1:28" ht="76.5">
      <c r="A22" s="36" t="s">
        <v>157</v>
      </c>
      <c r="B22" s="36" t="s">
        <v>62</v>
      </c>
      <c r="C22" s="35">
        <v>2023</v>
      </c>
      <c r="D22" s="35">
        <v>2023</v>
      </c>
      <c r="E22" s="42" t="s">
        <v>63</v>
      </c>
      <c r="F22" s="35" t="s">
        <v>64</v>
      </c>
      <c r="G22" s="35" t="s">
        <v>65</v>
      </c>
      <c r="H22" s="35" t="s">
        <v>64</v>
      </c>
      <c r="I22" s="35" t="s">
        <v>66</v>
      </c>
      <c r="J22" s="42" t="s">
        <v>67</v>
      </c>
      <c r="K22" s="58" t="s">
        <v>166</v>
      </c>
      <c r="L22" s="42" t="s">
        <v>158</v>
      </c>
      <c r="M22" s="42"/>
      <c r="N22" s="35" t="s">
        <v>69</v>
      </c>
      <c r="O22" s="42">
        <v>36</v>
      </c>
      <c r="P22" s="42" t="s">
        <v>64</v>
      </c>
      <c r="Q22" s="57">
        <v>48510.000000000007</v>
      </c>
      <c r="R22" s="57">
        <v>59290.000000000007</v>
      </c>
      <c r="S22" s="57">
        <v>10780</v>
      </c>
      <c r="T22" s="56">
        <v>118580.00000000001</v>
      </c>
      <c r="U22" s="57">
        <v>0</v>
      </c>
      <c r="V22" s="35" t="s">
        <v>70</v>
      </c>
      <c r="W22" s="36" t="s">
        <v>71</v>
      </c>
      <c r="X22" s="42" t="s">
        <v>72</v>
      </c>
      <c r="Y22" s="50" t="s">
        <v>173</v>
      </c>
      <c r="Z22" s="63">
        <v>1</v>
      </c>
      <c r="AA22" s="60" t="s">
        <v>168</v>
      </c>
      <c r="AB22" s="60" t="s">
        <v>176</v>
      </c>
    </row>
    <row r="23" spans="1:28" ht="76.5">
      <c r="A23" s="36" t="s">
        <v>164</v>
      </c>
      <c r="B23" s="36" t="s">
        <v>62</v>
      </c>
      <c r="C23" s="35">
        <v>2023</v>
      </c>
      <c r="D23" s="35">
        <v>2023</v>
      </c>
      <c r="E23" s="42" t="s">
        <v>63</v>
      </c>
      <c r="F23" s="35" t="s">
        <v>64</v>
      </c>
      <c r="G23" s="35" t="s">
        <v>65</v>
      </c>
      <c r="H23" s="35" t="s">
        <v>64</v>
      </c>
      <c r="I23" s="35" t="s">
        <v>66</v>
      </c>
      <c r="J23" s="42" t="s">
        <v>67</v>
      </c>
      <c r="K23" s="58" t="s">
        <v>167</v>
      </c>
      <c r="L23" s="42" t="s">
        <v>163</v>
      </c>
      <c r="M23" s="42"/>
      <c r="N23" s="35" t="s">
        <v>69</v>
      </c>
      <c r="O23" s="42">
        <v>36</v>
      </c>
      <c r="P23" s="42" t="s">
        <v>64</v>
      </c>
      <c r="Q23" s="57">
        <v>50800</v>
      </c>
      <c r="R23" s="57">
        <v>53340</v>
      </c>
      <c r="S23" s="57">
        <v>56007</v>
      </c>
      <c r="T23" s="56">
        <v>160147</v>
      </c>
      <c r="U23" s="57">
        <v>0</v>
      </c>
      <c r="V23" s="35" t="s">
        <v>70</v>
      </c>
      <c r="W23" s="36" t="s">
        <v>71</v>
      </c>
      <c r="X23" s="42" t="s">
        <v>72</v>
      </c>
      <c r="Y23" s="50" t="s">
        <v>173</v>
      </c>
      <c r="Z23" s="63">
        <v>1</v>
      </c>
      <c r="AA23" s="60" t="s">
        <v>168</v>
      </c>
      <c r="AB23" s="60" t="s">
        <v>176</v>
      </c>
    </row>
    <row r="24" spans="1:28">
      <c r="A24" s="43"/>
      <c r="B24" s="43"/>
      <c r="C24" s="44"/>
      <c r="D24" s="44"/>
      <c r="E24" s="45"/>
      <c r="F24" s="44"/>
      <c r="G24" s="44"/>
      <c r="H24" s="44"/>
      <c r="I24" s="44"/>
      <c r="J24" s="45"/>
      <c r="K24" s="46"/>
      <c r="L24" s="45"/>
      <c r="M24" s="45"/>
      <c r="N24" s="44"/>
      <c r="O24" s="45"/>
      <c r="P24" s="45"/>
      <c r="Q24" s="47"/>
      <c r="R24" s="47"/>
      <c r="S24" s="47"/>
      <c r="T24" s="48"/>
      <c r="U24" s="47"/>
      <c r="V24" s="44"/>
      <c r="W24" s="43"/>
      <c r="X24" s="45"/>
      <c r="Y24" s="49"/>
    </row>
    <row r="25" spans="1:28">
      <c r="A25" s="43"/>
      <c r="B25" s="43"/>
      <c r="C25" s="44"/>
      <c r="D25" s="44"/>
      <c r="E25" s="45"/>
      <c r="F25" s="44"/>
      <c r="G25" s="44"/>
      <c r="H25" s="44"/>
      <c r="I25" s="44"/>
      <c r="J25" s="45"/>
      <c r="K25" s="46"/>
      <c r="L25" s="45"/>
      <c r="M25" s="45"/>
      <c r="N25" s="44"/>
      <c r="O25" s="45"/>
      <c r="P25" s="45"/>
      <c r="Q25" s="47"/>
      <c r="R25" s="47"/>
      <c r="S25" s="47"/>
      <c r="T25" s="48"/>
      <c r="U25" s="47"/>
      <c r="V25" s="44"/>
      <c r="W25" s="43"/>
      <c r="X25" s="45"/>
      <c r="Y25" s="49"/>
    </row>
    <row r="26" spans="1:28">
      <c r="A26" s="43"/>
      <c r="B26" s="43"/>
      <c r="C26" s="44"/>
      <c r="D26" s="44"/>
      <c r="E26" s="45"/>
      <c r="F26" s="44"/>
      <c r="G26" s="44"/>
      <c r="H26" s="44"/>
      <c r="I26" s="44"/>
      <c r="J26" s="45"/>
      <c r="K26" s="46"/>
      <c r="L26" s="45"/>
      <c r="M26" s="45"/>
      <c r="N26" s="44"/>
      <c r="O26" s="45"/>
      <c r="P26" s="45"/>
      <c r="Q26" s="47"/>
      <c r="R26" s="47"/>
      <c r="S26" s="47"/>
      <c r="T26" s="48"/>
      <c r="U26" s="47"/>
      <c r="V26" s="44"/>
      <c r="W26" s="43"/>
      <c r="X26" s="45"/>
      <c r="Y26" s="49"/>
    </row>
    <row r="27" spans="1:28" ht="25.5">
      <c r="A27" s="43"/>
      <c r="B27" s="43"/>
      <c r="C27" s="44"/>
      <c r="D27" s="44"/>
      <c r="E27" s="45"/>
      <c r="F27" s="44"/>
      <c r="G27" s="44"/>
      <c r="H27" s="44"/>
      <c r="I27" s="44"/>
      <c r="J27" s="45"/>
      <c r="K27" s="46"/>
      <c r="L27" s="45"/>
      <c r="M27" s="45"/>
      <c r="N27" s="44"/>
      <c r="O27" s="45"/>
      <c r="P27" s="45" t="s">
        <v>165</v>
      </c>
      <c r="Q27" s="47">
        <f>SUM(Q9:Q23)</f>
        <v>840730.81158384564</v>
      </c>
      <c r="R27" s="47">
        <f>SUM(R9:R23)</f>
        <v>684942.54446263029</v>
      </c>
      <c r="S27" s="47">
        <f>SUM(S9:S23)</f>
        <v>630595.34223687369</v>
      </c>
      <c r="T27" s="47">
        <f>SUM(T9:T23)</f>
        <v>2156268.6982833501</v>
      </c>
      <c r="U27" s="47"/>
      <c r="V27" s="44"/>
      <c r="W27" s="43"/>
      <c r="X27" s="45"/>
      <c r="Y27" s="49"/>
    </row>
    <row r="28" spans="1:28" ht="38.25">
      <c r="A28" s="43"/>
      <c r="B28" s="43"/>
      <c r="C28" s="44"/>
      <c r="D28" s="44"/>
      <c r="E28" s="45"/>
      <c r="F28" s="44"/>
      <c r="G28" s="44"/>
      <c r="H28" s="44"/>
      <c r="I28" s="44"/>
      <c r="J28" s="45"/>
      <c r="K28" s="46"/>
      <c r="L28" s="45"/>
      <c r="M28" s="45"/>
      <c r="N28" s="44"/>
      <c r="O28" s="45"/>
      <c r="P28" s="3" t="s">
        <v>159</v>
      </c>
      <c r="Q28" s="3">
        <v>794200.16093424871</v>
      </c>
      <c r="R28" s="3">
        <v>683316.46829344565</v>
      </c>
      <c r="S28" s="3">
        <v>687112.26606768894</v>
      </c>
      <c r="T28" s="3">
        <v>2164628.8952953834</v>
      </c>
      <c r="U28" s="47"/>
      <c r="V28" s="44"/>
      <c r="W28" s="43"/>
      <c r="X28" s="45"/>
      <c r="Y28" s="49"/>
    </row>
    <row r="29" spans="1:28">
      <c r="A29" s="43"/>
      <c r="B29" s="43"/>
      <c r="C29" s="44"/>
      <c r="D29" s="44"/>
      <c r="E29" s="45"/>
      <c r="F29" s="44"/>
      <c r="G29" s="44"/>
      <c r="H29" s="44"/>
      <c r="I29" s="44"/>
      <c r="J29" s="45"/>
      <c r="K29" s="46"/>
      <c r="L29" s="45"/>
      <c r="M29" s="45"/>
      <c r="N29" s="44"/>
      <c r="O29" s="45"/>
      <c r="U29" s="47"/>
      <c r="V29" s="44"/>
      <c r="W29" s="43"/>
      <c r="X29" s="45"/>
      <c r="Y29" s="49"/>
    </row>
    <row r="30" spans="1:28">
      <c r="A30" s="43"/>
      <c r="B30" s="43"/>
      <c r="C30" s="44"/>
      <c r="D30" s="44"/>
      <c r="E30" s="45"/>
      <c r="F30" s="44"/>
      <c r="G30" s="44"/>
      <c r="H30" s="44"/>
      <c r="I30" s="44"/>
      <c r="J30" s="45"/>
      <c r="K30" s="46"/>
      <c r="L30" s="45"/>
      <c r="M30" s="45"/>
      <c r="N30" s="44"/>
      <c r="O30" s="45"/>
      <c r="Q30" s="3">
        <f>Q27-Q28</f>
        <v>46530.650649596937</v>
      </c>
      <c r="R30" s="3">
        <f>R27-R28</f>
        <v>1626.0761691846419</v>
      </c>
      <c r="S30" s="3">
        <f>S27-S28</f>
        <v>-56516.923830815242</v>
      </c>
      <c r="U30" s="47"/>
      <c r="V30" s="44"/>
      <c r="W30" s="43"/>
      <c r="X30" s="45"/>
      <c r="Y30" s="49"/>
    </row>
    <row r="31" spans="1:28">
      <c r="A31" s="102" t="s">
        <v>92</v>
      </c>
      <c r="B31" s="102"/>
      <c r="C31" s="102"/>
      <c r="D31" s="84"/>
      <c r="E31" s="84"/>
      <c r="F31" s="84"/>
      <c r="G31" s="84"/>
      <c r="H31" s="84"/>
      <c r="I31" s="84"/>
      <c r="J31" s="84"/>
      <c r="K31" s="84"/>
      <c r="L31" s="84"/>
    </row>
    <row r="32" spans="1:28">
      <c r="A32" s="83" t="s">
        <v>93</v>
      </c>
      <c r="B32" s="83"/>
      <c r="C32" s="83"/>
      <c r="D32" s="84"/>
      <c r="E32" s="84"/>
      <c r="F32" s="84"/>
      <c r="G32" s="84"/>
      <c r="H32" s="84"/>
      <c r="I32" s="84"/>
      <c r="J32" s="84"/>
      <c r="K32" s="84"/>
      <c r="L32" s="84"/>
    </row>
    <row r="33" spans="1:28">
      <c r="A33" s="81" t="s">
        <v>94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Q33" s="16" t="s">
        <v>17</v>
      </c>
    </row>
    <row r="34" spans="1:28" ht="12.75" customHeight="1">
      <c r="A34" s="81" t="s">
        <v>95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Q34" s="17" t="s">
        <v>18</v>
      </c>
      <c r="Y34" s="44"/>
    </row>
    <row r="35" spans="1:28">
      <c r="A35" s="81" t="s">
        <v>96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Q35" s="16"/>
      <c r="Y35" s="44"/>
    </row>
    <row r="36" spans="1:28">
      <c r="A36" s="81" t="s">
        <v>97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28" ht="12.75" customHeight="1">
      <c r="A37" s="81" t="s">
        <v>98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39"/>
      <c r="P37" s="109" t="s">
        <v>99</v>
      </c>
      <c r="Q37" s="110"/>
      <c r="R37" s="110"/>
      <c r="S37" s="110"/>
      <c r="T37" s="110"/>
      <c r="U37" s="110"/>
      <c r="V37" s="110"/>
      <c r="W37" s="110"/>
      <c r="X37" s="111"/>
    </row>
    <row r="38" spans="1:28" ht="12.75" customHeight="1">
      <c r="A38" s="81" t="s">
        <v>100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P38" s="106" t="s">
        <v>101</v>
      </c>
      <c r="Q38" s="107"/>
      <c r="R38" s="107"/>
      <c r="S38" s="107"/>
      <c r="T38" s="108"/>
      <c r="U38" s="18" t="s">
        <v>102</v>
      </c>
      <c r="V38" s="7"/>
      <c r="W38" s="7"/>
      <c r="X38" s="8"/>
    </row>
    <row r="39" spans="1:28" ht="12.75" customHeight="1">
      <c r="A39" s="81" t="s">
        <v>103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P39" s="11"/>
      <c r="Q39" s="12"/>
      <c r="R39" s="12"/>
      <c r="S39" s="12"/>
      <c r="T39" s="12"/>
      <c r="U39" s="19"/>
      <c r="V39" s="7"/>
      <c r="W39" s="7"/>
      <c r="X39" s="8"/>
    </row>
    <row r="40" spans="1:28" ht="12.75" customHeight="1">
      <c r="A40" s="81" t="s">
        <v>104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P40" s="88" t="s">
        <v>105</v>
      </c>
      <c r="Q40" s="89"/>
      <c r="R40" s="89"/>
      <c r="S40" s="89"/>
      <c r="T40" s="89"/>
      <c r="U40" s="89"/>
      <c r="V40" s="89"/>
      <c r="W40" s="89"/>
      <c r="X40" s="90"/>
    </row>
    <row r="41" spans="1:28" ht="12" customHeight="1">
      <c r="A41" s="81" t="s">
        <v>106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P41" s="91" t="s">
        <v>107</v>
      </c>
      <c r="Q41" s="92"/>
      <c r="R41" s="92"/>
      <c r="S41" s="92"/>
      <c r="T41" s="93"/>
      <c r="U41" s="4" t="s">
        <v>108</v>
      </c>
      <c r="V41" s="4" t="s">
        <v>109</v>
      </c>
      <c r="W41" s="104" t="s">
        <v>110</v>
      </c>
      <c r="X41" s="105"/>
    </row>
    <row r="42" spans="1:28" ht="12.75" customHeight="1">
      <c r="A42" s="81" t="s">
        <v>111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P42" s="97" t="s">
        <v>10</v>
      </c>
      <c r="Q42" s="98"/>
      <c r="R42" s="98"/>
      <c r="S42" s="98"/>
      <c r="T42" s="99"/>
      <c r="U42" s="37">
        <v>0</v>
      </c>
      <c r="V42" s="37">
        <v>0</v>
      </c>
      <c r="W42" s="95">
        <v>0</v>
      </c>
      <c r="X42" s="96"/>
    </row>
    <row r="43" spans="1:28" s="1" customFormat="1" ht="12.75" customHeight="1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20"/>
      <c r="P43" s="97" t="s">
        <v>112</v>
      </c>
      <c r="Q43" s="98"/>
      <c r="R43" s="98"/>
      <c r="S43" s="98"/>
      <c r="T43" s="99"/>
      <c r="U43" s="37">
        <v>0</v>
      </c>
      <c r="V43" s="37">
        <v>0</v>
      </c>
      <c r="W43" s="95">
        <v>0</v>
      </c>
      <c r="X43" s="96"/>
      <c r="Y43" s="54"/>
      <c r="Z43" s="55"/>
      <c r="AA43" s="55"/>
      <c r="AB43" s="55"/>
    </row>
    <row r="44" spans="1:28" s="1" customFormat="1" ht="12.75" customHeight="1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20"/>
      <c r="P44" s="97" t="s">
        <v>13</v>
      </c>
      <c r="Q44" s="98"/>
      <c r="R44" s="98"/>
      <c r="S44" s="98"/>
      <c r="T44" s="99"/>
      <c r="U44" s="37">
        <f>SUM(Q9:Q21)</f>
        <v>741420.81158384564</v>
      </c>
      <c r="V44" s="37">
        <f>SUM(R9:R21)</f>
        <v>572312.54446263029</v>
      </c>
      <c r="W44" s="95">
        <f>SUM(S9:S21)</f>
        <v>563808.34223687369</v>
      </c>
      <c r="X44" s="96"/>
      <c r="Y44" s="54"/>
      <c r="Z44" s="55"/>
      <c r="AA44" s="55"/>
      <c r="AB44" s="55"/>
    </row>
    <row r="45" spans="1:28" s="1" customFormat="1" ht="12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41"/>
      <c r="L45" s="41"/>
      <c r="M45" s="21"/>
      <c r="N45" s="21"/>
      <c r="O45" s="20"/>
      <c r="P45" s="97" t="s">
        <v>113</v>
      </c>
      <c r="Q45" s="98"/>
      <c r="R45" s="98"/>
      <c r="S45" s="98"/>
      <c r="T45" s="99"/>
      <c r="U45" s="37">
        <v>0</v>
      </c>
      <c r="V45" s="37">
        <v>0</v>
      </c>
      <c r="W45" s="95">
        <v>0</v>
      </c>
      <c r="X45" s="96"/>
      <c r="Y45" s="54"/>
      <c r="Z45" s="55"/>
      <c r="AA45" s="55"/>
      <c r="AB45" s="55"/>
    </row>
    <row r="46" spans="1:28" ht="12" customHeight="1">
      <c r="A46" s="6" t="s">
        <v>56</v>
      </c>
      <c r="P46" s="97" t="s">
        <v>15</v>
      </c>
      <c r="Q46" s="98"/>
      <c r="R46" s="98"/>
      <c r="S46" s="98"/>
      <c r="T46" s="99"/>
      <c r="U46" s="37">
        <v>0</v>
      </c>
      <c r="V46" s="37">
        <v>0</v>
      </c>
      <c r="W46" s="95">
        <v>0</v>
      </c>
      <c r="X46" s="96"/>
    </row>
    <row r="47" spans="1:28" ht="12.75" customHeight="1">
      <c r="A47" s="82" t="s">
        <v>114</v>
      </c>
      <c r="B47" s="82"/>
      <c r="J47" s="22"/>
      <c r="P47" s="97" t="s">
        <v>115</v>
      </c>
      <c r="Q47" s="98"/>
      <c r="R47" s="98"/>
      <c r="S47" s="98"/>
      <c r="T47" s="99"/>
      <c r="U47" s="37">
        <v>0</v>
      </c>
      <c r="V47" s="37">
        <v>0</v>
      </c>
      <c r="W47" s="95">
        <v>0</v>
      </c>
      <c r="X47" s="96"/>
    </row>
    <row r="48" spans="1:28">
      <c r="A48" s="82" t="s">
        <v>116</v>
      </c>
      <c r="B48" s="82"/>
    </row>
    <row r="49" spans="1:28" ht="12.75" customHeight="1">
      <c r="A49" s="82" t="s">
        <v>117</v>
      </c>
      <c r="B49" s="82"/>
    </row>
    <row r="50" spans="1:28" ht="12.75" customHeight="1"/>
    <row r="51" spans="1:28" ht="12.75" customHeight="1">
      <c r="A51" s="5" t="s">
        <v>61</v>
      </c>
      <c r="B51" s="20"/>
      <c r="C51" s="20"/>
      <c r="D51" s="20"/>
      <c r="W51" s="20"/>
      <c r="X51" s="20"/>
    </row>
    <row r="52" spans="1:28" s="1" customFormat="1" ht="14.25" customHeight="1">
      <c r="A52" s="94" t="s">
        <v>118</v>
      </c>
      <c r="B52" s="94"/>
      <c r="C52" s="94"/>
      <c r="D52" s="94"/>
      <c r="E52" s="21"/>
      <c r="F52" s="21"/>
      <c r="G52" s="21"/>
      <c r="H52" s="21"/>
      <c r="I52" s="21"/>
      <c r="J52" s="21"/>
      <c r="K52" s="41"/>
      <c r="L52" s="41"/>
      <c r="M52" s="21"/>
      <c r="N52" s="20"/>
      <c r="O52" s="3"/>
      <c r="P52" s="3"/>
      <c r="Q52" s="3"/>
      <c r="R52" s="3"/>
      <c r="S52" s="3"/>
      <c r="T52" s="3"/>
      <c r="U52" s="3"/>
      <c r="V52" s="3"/>
      <c r="W52" s="3"/>
      <c r="X52" s="3"/>
      <c r="Y52" s="54"/>
      <c r="Z52" s="55"/>
      <c r="AA52" s="55"/>
      <c r="AB52" s="55"/>
    </row>
    <row r="53" spans="1:28" ht="14.25" customHeight="1">
      <c r="A53" s="94" t="s">
        <v>119</v>
      </c>
      <c r="B53" s="94"/>
      <c r="C53" s="94"/>
      <c r="D53" s="94"/>
    </row>
    <row r="54" spans="1:28" ht="14.25" customHeight="1">
      <c r="A54" s="94" t="s">
        <v>120</v>
      </c>
      <c r="B54" s="94"/>
      <c r="C54" s="94"/>
      <c r="D54" s="94"/>
      <c r="J54" s="22"/>
    </row>
    <row r="55" spans="1:28" ht="14.25" customHeight="1">
      <c r="A55" s="94" t="s">
        <v>121</v>
      </c>
      <c r="B55" s="94"/>
      <c r="C55" s="94"/>
      <c r="D55" s="94"/>
      <c r="Q55" s="3">
        <v>115000</v>
      </c>
      <c r="R55" s="3">
        <v>0</v>
      </c>
      <c r="S55" s="3">
        <v>0</v>
      </c>
      <c r="T55" s="3">
        <v>115000</v>
      </c>
    </row>
    <row r="56" spans="1:28" ht="14.25" customHeight="1">
      <c r="A56" s="94" t="s">
        <v>122</v>
      </c>
      <c r="B56" s="94"/>
      <c r="C56" s="94"/>
      <c r="D56" s="94"/>
      <c r="Q56" s="3">
        <v>35000</v>
      </c>
      <c r="R56" s="3">
        <v>46750</v>
      </c>
      <c r="S56" s="3">
        <v>51425</v>
      </c>
      <c r="T56" s="3">
        <v>133175</v>
      </c>
    </row>
    <row r="57" spans="1:28">
      <c r="Q57" s="3">
        <v>40000</v>
      </c>
      <c r="R57" s="3">
        <v>30000</v>
      </c>
      <c r="S57" s="3">
        <v>25000</v>
      </c>
      <c r="T57" s="3">
        <v>95000</v>
      </c>
    </row>
    <row r="58" spans="1:28">
      <c r="Q58" s="3">
        <v>56779.349350402961</v>
      </c>
      <c r="R58" s="3">
        <v>56779.349350402961</v>
      </c>
      <c r="S58" s="3">
        <v>56779.349350402961</v>
      </c>
      <c r="T58" s="3">
        <v>170338.0480512089</v>
      </c>
    </row>
    <row r="59" spans="1:28">
      <c r="Q59" s="3">
        <v>38880</v>
      </c>
      <c r="R59" s="3">
        <v>42768</v>
      </c>
      <c r="S59" s="3">
        <v>47044.800000000003</v>
      </c>
      <c r="T59" s="3">
        <v>128692.8</v>
      </c>
    </row>
    <row r="60" spans="1:28">
      <c r="Q60" s="3">
        <v>42000</v>
      </c>
      <c r="R60" s="3">
        <v>46200.000000000007</v>
      </c>
      <c r="S60" s="3">
        <v>50820.000000000015</v>
      </c>
      <c r="T60" s="3">
        <v>139020</v>
      </c>
    </row>
    <row r="61" spans="1:28">
      <c r="Q61" s="3">
        <v>35000</v>
      </c>
      <c r="R61" s="3">
        <v>38500</v>
      </c>
      <c r="S61" s="3">
        <v>42350</v>
      </c>
      <c r="T61" s="3">
        <v>115850</v>
      </c>
    </row>
    <row r="62" spans="1:28">
      <c r="Q62" s="3">
        <v>35000</v>
      </c>
      <c r="R62" s="3">
        <v>38500</v>
      </c>
      <c r="S62" s="3">
        <v>42350</v>
      </c>
      <c r="T62" s="3">
        <v>115850</v>
      </c>
    </row>
    <row r="63" spans="1:28">
      <c r="Q63" s="3">
        <v>54000</v>
      </c>
      <c r="R63" s="3">
        <v>38000</v>
      </c>
      <c r="S63" s="3">
        <v>38000</v>
      </c>
      <c r="T63" s="3">
        <v>130000</v>
      </c>
    </row>
    <row r="64" spans="1:28">
      <c r="Q64" s="3">
        <v>253540.8115838457</v>
      </c>
      <c r="R64" s="3">
        <v>267875.34223687369</v>
      </c>
      <c r="S64" s="3">
        <v>275717.74446263036</v>
      </c>
      <c r="T64" s="3">
        <v>797133.89828334982</v>
      </c>
    </row>
    <row r="65" spans="17:20">
      <c r="Q65" s="3">
        <v>29000</v>
      </c>
      <c r="R65" s="3">
        <v>13100</v>
      </c>
      <c r="S65" s="3">
        <v>13720</v>
      </c>
      <c r="T65" s="3">
        <v>55820</v>
      </c>
    </row>
    <row r="66" spans="17:20">
      <c r="Q66" s="3">
        <v>30000</v>
      </c>
      <c r="R66" s="3">
        <v>33000</v>
      </c>
      <c r="S66" s="3">
        <v>36300</v>
      </c>
      <c r="T66" s="3">
        <v>99300</v>
      </c>
    </row>
    <row r="67" spans="17:20">
      <c r="Q67" s="3">
        <v>30000</v>
      </c>
      <c r="R67" s="3">
        <v>8500</v>
      </c>
      <c r="S67" s="3">
        <v>8500</v>
      </c>
      <c r="T67" s="3">
        <v>47000</v>
      </c>
    </row>
  </sheetData>
  <autoFilter ref="A8:Z8" xr:uid="{00000000-0001-0000-0100-000000000000}"/>
  <mergeCells count="71">
    <mergeCell ref="A41:K41"/>
    <mergeCell ref="A40:K40"/>
    <mergeCell ref="W45:X45"/>
    <mergeCell ref="Q6:Q7"/>
    <mergeCell ref="R6:R7"/>
    <mergeCell ref="S6:S7"/>
    <mergeCell ref="T6:T7"/>
    <mergeCell ref="W43:X43"/>
    <mergeCell ref="W42:X42"/>
    <mergeCell ref="P43:T43"/>
    <mergeCell ref="P42:T42"/>
    <mergeCell ref="P45:T45"/>
    <mergeCell ref="W44:X44"/>
    <mergeCell ref="W41:X41"/>
    <mergeCell ref="P38:T38"/>
    <mergeCell ref="P37:X37"/>
    <mergeCell ref="A1:Y1"/>
    <mergeCell ref="A2:Y2"/>
    <mergeCell ref="A4:Y4"/>
    <mergeCell ref="O5:O7"/>
    <mergeCell ref="E5:E7"/>
    <mergeCell ref="B5:B7"/>
    <mergeCell ref="A43:N43"/>
    <mergeCell ref="A42:N42"/>
    <mergeCell ref="A34:N34"/>
    <mergeCell ref="A39:K39"/>
    <mergeCell ref="L5:L7"/>
    <mergeCell ref="H5:H7"/>
    <mergeCell ref="I5:I7"/>
    <mergeCell ref="N5:N7"/>
    <mergeCell ref="A38:K38"/>
    <mergeCell ref="A31:L31"/>
    <mergeCell ref="A5:A7"/>
    <mergeCell ref="D5:D7"/>
    <mergeCell ref="F5:F7"/>
    <mergeCell ref="A36:L36"/>
    <mergeCell ref="A37:K37"/>
    <mergeCell ref="G5:G7"/>
    <mergeCell ref="P40:X40"/>
    <mergeCell ref="P41:T41"/>
    <mergeCell ref="A55:D55"/>
    <mergeCell ref="A56:D56"/>
    <mergeCell ref="A54:D54"/>
    <mergeCell ref="A44:N44"/>
    <mergeCell ref="W47:X47"/>
    <mergeCell ref="A52:D52"/>
    <mergeCell ref="A53:D53"/>
    <mergeCell ref="A47:B47"/>
    <mergeCell ref="A48:B48"/>
    <mergeCell ref="P47:T47"/>
    <mergeCell ref="A49:B49"/>
    <mergeCell ref="P46:T46"/>
    <mergeCell ref="P44:T44"/>
    <mergeCell ref="W46:X46"/>
    <mergeCell ref="A35:L35"/>
    <mergeCell ref="A32:L32"/>
    <mergeCell ref="A33:L33"/>
    <mergeCell ref="Z5:Z7"/>
    <mergeCell ref="AA5:AA7"/>
    <mergeCell ref="P5:P7"/>
    <mergeCell ref="Q5:V5"/>
    <mergeCell ref="U6:V6"/>
    <mergeCell ref="W6:W7"/>
    <mergeCell ref="AB5:AB7"/>
    <mergeCell ref="C5:C7"/>
    <mergeCell ref="J5:J7"/>
    <mergeCell ref="K5:K7"/>
    <mergeCell ref="X6:X7"/>
    <mergeCell ref="Y5:Y7"/>
    <mergeCell ref="W5:X5"/>
    <mergeCell ref="M5:M7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8" scale="56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0"/>
  <sheetViews>
    <sheetView topLeftCell="A9" workbookViewId="0">
      <selection activeCell="F12" sqref="F12"/>
    </sheetView>
  </sheetViews>
  <sheetFormatPr defaultColWidth="9.140625" defaultRowHeight="12.75"/>
  <cols>
    <col min="1" max="6" width="33.28515625" style="3" customWidth="1"/>
    <col min="7" max="16384" width="9.140625" style="3"/>
  </cols>
  <sheetData>
    <row r="1" spans="1:6" ht="15.75">
      <c r="A1" s="119" t="s">
        <v>123</v>
      </c>
      <c r="B1" s="119"/>
      <c r="C1" s="119"/>
      <c r="D1" s="119"/>
      <c r="E1" s="119"/>
      <c r="F1" s="119"/>
    </row>
    <row r="2" spans="1:6" ht="18.75">
      <c r="A2" s="64" t="s">
        <v>1</v>
      </c>
      <c r="B2" s="64"/>
      <c r="C2" s="64"/>
      <c r="D2" s="64"/>
      <c r="E2" s="64"/>
      <c r="F2" s="64"/>
    </row>
    <row r="3" spans="1:6" ht="15.75">
      <c r="A3" s="119" t="s">
        <v>2</v>
      </c>
      <c r="B3" s="119"/>
      <c r="C3" s="119"/>
      <c r="D3" s="119"/>
      <c r="E3" s="119"/>
      <c r="F3" s="119"/>
    </row>
    <row r="4" spans="1:6" s="1" customFormat="1" ht="18">
      <c r="A4" s="120" t="s">
        <v>124</v>
      </c>
      <c r="B4" s="120"/>
      <c r="C4" s="120"/>
      <c r="D4" s="120"/>
      <c r="E4" s="120"/>
      <c r="F4" s="120"/>
    </row>
    <row r="5" spans="1:6" s="1" customFormat="1" ht="18">
      <c r="A5" s="120" t="s">
        <v>125</v>
      </c>
      <c r="B5" s="120"/>
      <c r="C5" s="120"/>
      <c r="D5" s="120"/>
      <c r="E5" s="120"/>
      <c r="F5" s="120"/>
    </row>
    <row r="6" spans="1:6">
      <c r="A6" s="23"/>
      <c r="B6" s="23"/>
      <c r="C6" s="23"/>
      <c r="D6" s="23"/>
      <c r="E6" s="23"/>
      <c r="F6" s="23"/>
    </row>
    <row r="7" spans="1:6" ht="48" customHeight="1">
      <c r="A7" s="112" t="s">
        <v>126</v>
      </c>
      <c r="B7" s="118" t="s">
        <v>127</v>
      </c>
      <c r="C7" s="112" t="s">
        <v>128</v>
      </c>
      <c r="D7" s="118" t="s">
        <v>129</v>
      </c>
      <c r="E7" s="112" t="s">
        <v>130</v>
      </c>
      <c r="F7" s="112" t="s">
        <v>131</v>
      </c>
    </row>
    <row r="8" spans="1:6" ht="48" customHeight="1">
      <c r="A8" s="113"/>
      <c r="B8" s="115"/>
      <c r="C8" s="113"/>
      <c r="D8" s="115"/>
      <c r="E8" s="113"/>
      <c r="F8" s="112"/>
    </row>
    <row r="9" spans="1:6" ht="48" customHeight="1">
      <c r="A9" s="113"/>
      <c r="B9" s="115"/>
      <c r="C9" s="113"/>
      <c r="D9" s="115"/>
      <c r="E9" s="113"/>
      <c r="F9" s="112"/>
    </row>
    <row r="10" spans="1:6" ht="48" customHeight="1">
      <c r="A10" s="113"/>
      <c r="B10" s="115"/>
      <c r="C10" s="113"/>
      <c r="D10" s="115"/>
      <c r="E10" s="113"/>
      <c r="F10" s="112"/>
    </row>
    <row r="11" spans="1:6">
      <c r="A11" s="24" t="s">
        <v>49</v>
      </c>
      <c r="B11" s="25" t="s">
        <v>132</v>
      </c>
      <c r="C11" s="25" t="s">
        <v>132</v>
      </c>
      <c r="D11" s="25" t="s">
        <v>132</v>
      </c>
      <c r="E11" s="24" t="s">
        <v>133</v>
      </c>
      <c r="F11" s="26" t="s">
        <v>55</v>
      </c>
    </row>
    <row r="12" spans="1:6" s="10" customFormat="1" ht="76.5">
      <c r="A12" s="36" t="s">
        <v>86</v>
      </c>
      <c r="B12" s="42" t="s">
        <v>63</v>
      </c>
      <c r="C12" s="25" t="s">
        <v>87</v>
      </c>
      <c r="D12" s="38">
        <v>105920</v>
      </c>
      <c r="E12" s="24"/>
      <c r="F12" s="26" t="s">
        <v>134</v>
      </c>
    </row>
    <row r="13" spans="1:6" s="10" customFormat="1" ht="76.5">
      <c r="A13" s="36" t="s">
        <v>74</v>
      </c>
      <c r="B13" s="42" t="s">
        <v>63</v>
      </c>
      <c r="C13" s="25" t="s">
        <v>75</v>
      </c>
      <c r="D13" s="38">
        <v>49650</v>
      </c>
      <c r="E13" s="24"/>
      <c r="F13" s="26" t="s">
        <v>134</v>
      </c>
    </row>
    <row r="14" spans="1:6" ht="48" customHeight="1">
      <c r="A14" s="36" t="s">
        <v>82</v>
      </c>
      <c r="B14" s="42" t="s">
        <v>63</v>
      </c>
      <c r="C14" s="25" t="s">
        <v>84</v>
      </c>
      <c r="D14" s="38">
        <v>132400</v>
      </c>
      <c r="E14" s="24"/>
      <c r="F14" s="26" t="s">
        <v>135</v>
      </c>
    </row>
    <row r="15" spans="1:6" ht="48" customHeight="1">
      <c r="A15" s="23"/>
      <c r="B15" s="23"/>
      <c r="C15" s="23"/>
      <c r="D15" s="23"/>
      <c r="E15" s="23"/>
      <c r="F15" s="23"/>
    </row>
    <row r="16" spans="1:6" ht="48" customHeight="1">
      <c r="A16" s="27"/>
      <c r="B16" s="28"/>
      <c r="C16" s="28"/>
      <c r="D16" s="23"/>
      <c r="E16" s="23"/>
      <c r="F16" s="23"/>
    </row>
    <row r="17" spans="1:6" ht="48" customHeight="1">
      <c r="A17" s="23"/>
      <c r="B17" s="23"/>
      <c r="C17" s="23"/>
      <c r="D17" s="24" t="s">
        <v>17</v>
      </c>
      <c r="E17" s="23"/>
      <c r="F17" s="23"/>
    </row>
    <row r="18" spans="1:6" ht="48" customHeight="1">
      <c r="A18" s="23"/>
      <c r="B18" s="23"/>
      <c r="C18" s="23"/>
      <c r="D18" s="29" t="s">
        <v>136</v>
      </c>
      <c r="E18" s="23"/>
      <c r="F18" s="23"/>
    </row>
    <row r="19" spans="1:6" ht="48" customHeight="1">
      <c r="A19" s="114" t="s">
        <v>92</v>
      </c>
      <c r="B19" s="114"/>
      <c r="C19" s="114"/>
      <c r="D19" s="115"/>
      <c r="E19" s="115"/>
      <c r="F19" s="115"/>
    </row>
    <row r="20" spans="1:6" ht="48" customHeight="1">
      <c r="A20" s="116" t="s">
        <v>137</v>
      </c>
      <c r="B20" s="117"/>
      <c r="C20" s="117"/>
      <c r="D20" s="30"/>
      <c r="E20" s="30"/>
      <c r="F20" s="30"/>
    </row>
  </sheetData>
  <mergeCells count="13">
    <mergeCell ref="A1:F1"/>
    <mergeCell ref="A2:F2"/>
    <mergeCell ref="A3:F3"/>
    <mergeCell ref="A4:F4"/>
    <mergeCell ref="A5:F5"/>
    <mergeCell ref="E7:E10"/>
    <mergeCell ref="A19:F19"/>
    <mergeCell ref="A20:C20"/>
    <mergeCell ref="F7:F10"/>
    <mergeCell ref="A7:A10"/>
    <mergeCell ref="B7:B10"/>
    <mergeCell ref="C7:C10"/>
    <mergeCell ref="D7:D10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Scheda A</vt:lpstr>
      <vt:lpstr>Scheda B</vt:lpstr>
      <vt:lpstr>Scheda C</vt:lpstr>
      <vt:lpstr>'Scheda A'!Area_stampa</vt:lpstr>
      <vt:lpstr>'Scheda B'!Area_stampa</vt:lpstr>
      <vt:lpstr>'Scheda C'!Area_stampa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ANSALDI Francesca 1878</dc:creator>
  <cp:keywords/>
  <dc:description/>
  <cp:lastModifiedBy>Giuseppe Algieri</cp:lastModifiedBy>
  <cp:revision/>
  <cp:lastPrinted>2023-03-08T14:12:51Z</cp:lastPrinted>
  <dcterms:created xsi:type="dcterms:W3CDTF">2016-06-08T15:54:56Z</dcterms:created>
  <dcterms:modified xsi:type="dcterms:W3CDTF">2023-03-24T13:26:15Z</dcterms:modified>
  <cp:category/>
  <cp:contentStatus/>
</cp:coreProperties>
</file>